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감가_시설,차량(수탁)" sheetId="2" r:id="rId1"/>
    <sheet name="감가_비품(수탁)" sheetId="3" r:id="rId2"/>
    <sheet name="도서(수탁)" sheetId="4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_" localSheetId="1">#REF!</definedName>
    <definedName name="__" localSheetId="0">#REF!</definedName>
    <definedName name="__" localSheetId="2">#REF!</definedName>
    <definedName name="__">#REF!</definedName>
    <definedName name="______TB02" localSheetId="0">#REF!</definedName>
    <definedName name="______TB02" localSheetId="2">#REF!</definedName>
    <definedName name="______TB02">#REF!</definedName>
    <definedName name="_____2000년입출고" localSheetId="0">#REF!</definedName>
    <definedName name="_____2000년입출고" localSheetId="2">#REF!</definedName>
    <definedName name="_____2000년입출고">#REF!</definedName>
    <definedName name="_____TB02" localSheetId="0">#REF!</definedName>
    <definedName name="_____TB02" localSheetId="2">#REF!</definedName>
    <definedName name="_____TB02">#REF!</definedName>
    <definedName name="____2000년입출고" localSheetId="0">#REF!</definedName>
    <definedName name="____2000년입출고" localSheetId="2">#REF!</definedName>
    <definedName name="____2000년입출고">#REF!</definedName>
    <definedName name="____TB02" localSheetId="0">#REF!</definedName>
    <definedName name="____TB02" localSheetId="2">#REF!</definedName>
    <definedName name="____TB02">#REF!</definedName>
    <definedName name="___2000년입출고" localSheetId="0">#REF!</definedName>
    <definedName name="___2000년입출고" localSheetId="2">#REF!</definedName>
    <definedName name="___2000년입출고">#REF!</definedName>
    <definedName name="___TB02" localSheetId="0">#REF!</definedName>
    <definedName name="___TB02" localSheetId="2">#REF!</definedName>
    <definedName name="___TB02">#REF!</definedName>
    <definedName name="__2_2000년입출고" localSheetId="0">#REF!</definedName>
    <definedName name="__2_2000년입출고" localSheetId="2">#REF!</definedName>
    <definedName name="__2_2000년입출고">#REF!</definedName>
    <definedName name="__2000년입출고" localSheetId="0">#REF!</definedName>
    <definedName name="__2000년입출고" localSheetId="2">#REF!</definedName>
    <definedName name="__2000년입출고">#REF!</definedName>
    <definedName name="__DAT1" localSheetId="0">[2]erp!#REF!</definedName>
    <definedName name="__DAT1" localSheetId="2">[2]erp!#REF!</definedName>
    <definedName name="__DAT1">[2]erp!#REF!</definedName>
    <definedName name="__IntlFixup" hidden="1">TRUE</definedName>
    <definedName name="__TB02" localSheetId="0">#REF!</definedName>
    <definedName name="__TB02" localSheetId="2">#REF!</definedName>
    <definedName name="__TB02">#REF!</definedName>
    <definedName name="_±" localSheetId="1">#REF!</definedName>
    <definedName name="_±" localSheetId="0">#REF!</definedName>
    <definedName name="_±" localSheetId="2">#REF!</definedName>
    <definedName name="_±">#REF!</definedName>
    <definedName name="_0" localSheetId="1">#REF!</definedName>
    <definedName name="_0" localSheetId="0">#REF!</definedName>
    <definedName name="_0" localSheetId="2">#REF!</definedName>
    <definedName name="_0">#REF!</definedName>
    <definedName name="_1">#N/A</definedName>
    <definedName name="_1_2000년입출고" localSheetId="0">#REF!</definedName>
    <definedName name="_1_2000년입출고" localSheetId="2">#REF!</definedName>
    <definedName name="_1_2000년입출고">#REF!</definedName>
    <definedName name="_16R_0PA" localSheetId="0">#REF!</definedName>
    <definedName name="_16R_0PA" localSheetId="2">#REF!</definedName>
    <definedName name="_16R_0PA">#REF!</definedName>
    <definedName name="_17R_0PA" localSheetId="0">#REF!</definedName>
    <definedName name="_17R_0PA" localSheetId="2">#REF!</definedName>
    <definedName name="_17R_0PA">#REF!</definedName>
    <definedName name="_2_2000년입출고" localSheetId="1">#REF!</definedName>
    <definedName name="_2_2000년입출고" localSheetId="0">#REF!</definedName>
    <definedName name="_2_2000년입출고" localSheetId="2">#REF!</definedName>
    <definedName name="_2_2000년입출고">#REF!</definedName>
    <definedName name="_2000년입출고" localSheetId="1">#REF!</definedName>
    <definedName name="_2000년입출고" localSheetId="0">#REF!</definedName>
    <definedName name="_2000년입출고" localSheetId="2">#REF!</definedName>
    <definedName name="_2000년입출고">#REF!</definedName>
    <definedName name="_29U_0PA" localSheetId="0">#REF!</definedName>
    <definedName name="_29U_0PA" localSheetId="2">#REF!</definedName>
    <definedName name="_29U_0PA">#REF!</definedName>
    <definedName name="_2R_0PA" localSheetId="0">#REF!</definedName>
    <definedName name="_2R_0PA" localSheetId="2">#REF!</definedName>
    <definedName name="_2R_0PA">#REF!</definedName>
    <definedName name="_30U_0PA" localSheetId="0">#REF!</definedName>
    <definedName name="_30U_0PA" localSheetId="2">#REF!</definedName>
    <definedName name="_30U_0PA">#REF!</definedName>
    <definedName name="_3U_0PA" localSheetId="0">#REF!</definedName>
    <definedName name="_3U_0PA" localSheetId="2">#REF!</definedName>
    <definedName name="_3U_0PA">#REF!</definedName>
    <definedName name="_4R_0PA" localSheetId="1">#REF!</definedName>
    <definedName name="_4R_0PA" localSheetId="0">#REF!</definedName>
    <definedName name="_4R_0PA" localSheetId="2">#REF!</definedName>
    <definedName name="_4R_0PA">#REF!</definedName>
    <definedName name="_5_2000년입출고" localSheetId="0">#REF!</definedName>
    <definedName name="_5_2000년입출고" localSheetId="2">#REF!</definedName>
    <definedName name="_5_2000년입출고">#REF!</definedName>
    <definedName name="_6U_0PA" localSheetId="1">#REF!</definedName>
    <definedName name="_6U_0PA" localSheetId="0">#REF!</definedName>
    <definedName name="_6U_0PA" localSheetId="2">#REF!</definedName>
    <definedName name="_6U_0PA">#REF!</definedName>
    <definedName name="_Fill" localSheetId="0" hidden="1">[3]감가상각!#REF!</definedName>
    <definedName name="_Fill" localSheetId="2" hidden="1">[3]감가상각!#REF!</definedName>
    <definedName name="_Fill" hidden="1">[3]감가상각!#REF!</definedName>
    <definedName name="_Key1" localSheetId="1" hidden="1">#REF!</definedName>
    <definedName name="_Key1" localSheetId="0" hidden="1">#REF!</definedName>
    <definedName name="_Key1" localSheetId="2" hidden="1">#REF!</definedName>
    <definedName name="_Key1" hidden="1">#REF!</definedName>
    <definedName name="_Key10" localSheetId="1" hidden="1">#REF!</definedName>
    <definedName name="_Key10" localSheetId="0" hidden="1">#REF!</definedName>
    <definedName name="_Key10" localSheetId="2" hidden="1">#REF!</definedName>
    <definedName name="_Key10" hidden="1">#REF!</definedName>
    <definedName name="_Key2" localSheetId="1" hidden="1">#REF!</definedName>
    <definedName name="_Key2" localSheetId="0" hidden="1">#REF!</definedName>
    <definedName name="_Key2" localSheetId="2" hidden="1">#REF!</definedName>
    <definedName name="_Key2" hidden="1">#REF!</definedName>
    <definedName name="_Order1" hidden="1">255</definedName>
    <definedName name="_Order2" hidden="1">255</definedName>
    <definedName name="_Parse_Out" localSheetId="1" hidden="1">#REF!</definedName>
    <definedName name="_Parse_Out" localSheetId="0" hidden="1">#REF!</definedName>
    <definedName name="_Parse_Out" localSheetId="2" hidden="1">#REF!</definedName>
    <definedName name="_Parse_Out" hidden="1">#REF!</definedName>
    <definedName name="_Sort" localSheetId="1" hidden="1">#REF!</definedName>
    <definedName name="_Sort" localSheetId="0" hidden="1">#REF!</definedName>
    <definedName name="_Sort" localSheetId="2" hidden="1">#REF!</definedName>
    <definedName name="_Sort" hidden="1">#REF!</definedName>
    <definedName name="_Sort1" localSheetId="1" hidden="1">#REF!</definedName>
    <definedName name="_Sort1" localSheetId="0" hidden="1">#REF!</definedName>
    <definedName name="_Sort1" localSheetId="2" hidden="1">#REF!</definedName>
    <definedName name="_Sort1" hidden="1">#REF!</definedName>
    <definedName name="_TB02" localSheetId="1">#REF!</definedName>
    <definedName name="_TB02" localSheetId="0">#REF!</definedName>
    <definedName name="_TB02" localSheetId="2">#REF!</definedName>
    <definedName name="_TB02">#REF!</definedName>
    <definedName name="A" localSheetId="1">#REF!</definedName>
    <definedName name="A" localSheetId="0">#REF!</definedName>
    <definedName name="A" localSheetId="2">#REF!</definedName>
    <definedName name="A">#REF!</definedName>
    <definedName name="AS2DocOpenMode" hidden="1">"AS2DocumentEdit"</definedName>
    <definedName name="_xlnm.Database" localSheetId="1">#REF!</definedName>
    <definedName name="_xlnm.Database" localSheetId="0">#REF!</definedName>
    <definedName name="_xlnm.Database" localSheetId="2">#REF!</definedName>
    <definedName name="_xlnm.Database">#REF!</definedName>
    <definedName name="dfakdf" localSheetId="1" hidden="1">#REF!</definedName>
    <definedName name="dfakdf" localSheetId="0" hidden="1">#REF!</definedName>
    <definedName name="dfakdf" localSheetId="2" hidden="1">#REF!</definedName>
    <definedName name="dfakdf" hidden="1">#REF!</definedName>
    <definedName name="eo" localSheetId="1" hidden="1">{#N/A,#N/A,FALSE,"BS";#N/A,#N/A,FALSE,"PL";#N/A,#N/A,FALSE,"처분";#N/A,#N/A,FALSE,"현금";#N/A,#N/A,FALSE,"매출";#N/A,#N/A,FALSE,"원가";#N/A,#N/A,FALSE,"경영"}</definedName>
    <definedName name="eo" localSheetId="0" hidden="1">{#N/A,#N/A,FALSE,"BS";#N/A,#N/A,FALSE,"PL";#N/A,#N/A,FALSE,"처분";#N/A,#N/A,FALSE,"현금";#N/A,#N/A,FALSE,"매출";#N/A,#N/A,FALSE,"원가";#N/A,#N/A,FALSE,"경영"}</definedName>
    <definedName name="eo" localSheetId="2" hidden="1">{#N/A,#N/A,FALSE,"BS";#N/A,#N/A,FALSE,"PL";#N/A,#N/A,FALSE,"처분";#N/A,#N/A,FALSE,"현금";#N/A,#N/A,FALSE,"매출";#N/A,#N/A,FALSE,"원가";#N/A,#N/A,FALSE,"경영"}</definedName>
    <definedName name="eo" hidden="1">{#N/A,#N/A,FALSE,"BS";#N/A,#N/A,FALSE,"PL";#N/A,#N/A,FALSE,"처분";#N/A,#N/A,FALSE,"현금";#N/A,#N/A,FALSE,"매출";#N/A,#N/A,FALSE,"원가";#N/A,#N/A,FALSE,"경영"}</definedName>
    <definedName name="erw" localSheetId="1" hidden="1">#REF!</definedName>
    <definedName name="erw" localSheetId="0" hidden="1">#REF!</definedName>
    <definedName name="erw" localSheetId="2" hidden="1">#REF!</definedName>
    <definedName name="erw" hidden="1">#REF!</definedName>
    <definedName name="INPUT" localSheetId="1">#REF!</definedName>
    <definedName name="INPUT" localSheetId="0">#REF!</definedName>
    <definedName name="INPUT" localSheetId="2">#REF!</definedName>
    <definedName name="INPUT">#REF!</definedName>
    <definedName name="m" hidden="1">[4]INMD1198!$B$30</definedName>
    <definedName name="PERIOD_END" localSheetId="1">#REF!</definedName>
    <definedName name="PERIOD_END" localSheetId="0">#REF!</definedName>
    <definedName name="PERIOD_END" localSheetId="2">#REF!</definedName>
    <definedName name="PERIOD_END">#REF!</definedName>
    <definedName name="_xlnm.Print_Area" localSheetId="1">'감가_비품(수탁)'!$A$1:$O$74</definedName>
    <definedName name="_xlnm.Print_Area" localSheetId="0">'감가_시설,차량(수탁)'!$A$1:$O$9</definedName>
    <definedName name="_xlnm.Print_Area" localSheetId="2">'도서(수탁)'!$A$1:$F$19</definedName>
    <definedName name="_xlnm.Print_Area">#REF!</definedName>
    <definedName name="PRINT_AREA_MI" localSheetId="1">#REF!</definedName>
    <definedName name="PRINT_AREA_MI" localSheetId="0">#REF!</definedName>
    <definedName name="PRINT_AREA_MI" localSheetId="2">#REF!</definedName>
    <definedName name="PRINT_AREA_MI">#REF!</definedName>
    <definedName name="_xlnm.Print_Titles" localSheetId="1">'감가_비품(수탁)'!$4:$4</definedName>
    <definedName name="_xlnm.Print_Titles" localSheetId="2">'도서(수탁)'!$5:$5</definedName>
    <definedName name="_xlnm.Print_Titles">#REF!</definedName>
    <definedName name="PRINT_TITLES_MI" localSheetId="1">#REF!</definedName>
    <definedName name="PRINT_TITLES_MI" localSheetId="0">#REF!</definedName>
    <definedName name="PRINT_TITLES_MI" localSheetId="2">#REF!</definedName>
    <definedName name="PRINT_TITLES_MI">#REF!</definedName>
    <definedName name="PTR" localSheetId="1">#REF!</definedName>
    <definedName name="PTR" localSheetId="0">#REF!</definedName>
    <definedName name="PTR" localSheetId="2">#REF!</definedName>
    <definedName name="PTR">#REF!</definedName>
    <definedName name="TABLE1" localSheetId="1">#REF!</definedName>
    <definedName name="TABLE1" localSheetId="0">#REF!</definedName>
    <definedName name="TABLE1" localSheetId="2">#REF!</definedName>
    <definedName name="TABLE1">#REF!</definedName>
    <definedName name="tax" localSheetId="1" hidden="1">#REF!</definedName>
    <definedName name="tax" localSheetId="0" hidden="1">#REF!</definedName>
    <definedName name="tax" localSheetId="2" hidden="1">#REF!</definedName>
    <definedName name="tax" hidden="1">#REF!</definedName>
    <definedName name="TextRefCopyRangeCount" hidden="1">1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localSheetId="0" hidden="1">{#N/A,#N/A,FALSE,"BS";#N/A,#N/A,FALSE,"PL";#N/A,#N/A,FALSE,"처분";#N/A,#N/A,FALSE,"현금";#N/A,#N/A,FALSE,"매출";#N/A,#N/A,FALSE,"원가";#N/A,#N/A,FALSE,"경영"}</definedName>
    <definedName name="wrn.COSA._.FS._.국문." localSheetId="2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XREF_COLUMN_4" localSheetId="1" hidden="1">#REF!</definedName>
    <definedName name="XREF_COLUMN_4" localSheetId="0" hidden="1">#REF!</definedName>
    <definedName name="XREF_COLUMN_4" localSheetId="2" hidden="1">#REF!</definedName>
    <definedName name="XREF_COLUMN_4" hidden="1">#REF!</definedName>
    <definedName name="XREF_COLUMN_5" localSheetId="1" hidden="1">#REF!</definedName>
    <definedName name="XREF_COLUMN_5" localSheetId="0" hidden="1">#REF!</definedName>
    <definedName name="XREF_COLUMN_5" localSheetId="2" hidden="1">#REF!</definedName>
    <definedName name="XREF_COLUMN_5" hidden="1">#REF!</definedName>
    <definedName name="XREF_COLUMN_6" localSheetId="1" hidden="1">#REF!</definedName>
    <definedName name="XREF_COLUMN_6" localSheetId="0" hidden="1">#REF!</definedName>
    <definedName name="XREF_COLUMN_6" localSheetId="2" hidden="1">#REF!</definedName>
    <definedName name="XREF_COLUMN_6" hidden="1">#REF!</definedName>
    <definedName name="XRefColumnsCount" hidden="1">6</definedName>
    <definedName name="XRefCopy3" localSheetId="1" hidden="1">#REF!</definedName>
    <definedName name="XRefCopy3" localSheetId="0" hidden="1">#REF!</definedName>
    <definedName name="XRefCopy3" localSheetId="2" hidden="1">#REF!</definedName>
    <definedName name="XRefCopy3" hidden="1">#REF!</definedName>
    <definedName name="XRefCopy4" localSheetId="1" hidden="1">#REF!</definedName>
    <definedName name="XRefCopy4" localSheetId="0" hidden="1">#REF!</definedName>
    <definedName name="XRefCopy4" localSheetId="2" hidden="1">#REF!</definedName>
    <definedName name="XRefCopy4" hidden="1">#REF!</definedName>
    <definedName name="XRefCopy5" localSheetId="1" hidden="1">#REF!</definedName>
    <definedName name="XRefCopy5" localSheetId="0" hidden="1">#REF!</definedName>
    <definedName name="XRefCopy5" localSheetId="2" hidden="1">#REF!</definedName>
    <definedName name="XRefCopy5" hidden="1">#REF!</definedName>
    <definedName name="XRefCopy6" localSheetId="1" hidden="1">#REF!</definedName>
    <definedName name="XRefCopy6" localSheetId="0" hidden="1">#REF!</definedName>
    <definedName name="XRefCopy6" localSheetId="2" hidden="1">#REF!</definedName>
    <definedName name="XRefCopy6" hidden="1">#REF!</definedName>
    <definedName name="XRefCopy7" localSheetId="1" hidden="1">#REF!</definedName>
    <definedName name="XRefCopy7" localSheetId="0" hidden="1">#REF!</definedName>
    <definedName name="XRefCopy7" localSheetId="2" hidden="1">#REF!</definedName>
    <definedName name="XRefCopy7" hidden="1">#REF!</definedName>
    <definedName name="XRefCopy8" localSheetId="1" hidden="1">#REF!</definedName>
    <definedName name="XRefCopy8" localSheetId="0" hidden="1">#REF!</definedName>
    <definedName name="XRefCopy8" localSheetId="2" hidden="1">#REF!</definedName>
    <definedName name="XRefCopy8" hidden="1">#REF!</definedName>
    <definedName name="XRefCopyRangeCount" hidden="1">8</definedName>
    <definedName name="XRefPaste3" localSheetId="1" hidden="1">#REF!</definedName>
    <definedName name="XRefPaste3" localSheetId="0" hidden="1">#REF!</definedName>
    <definedName name="XRefPaste3" localSheetId="2" hidden="1">#REF!</definedName>
    <definedName name="XRefPaste3" hidden="1">#REF!</definedName>
    <definedName name="XRefPasteRangeCount" hidden="1">3</definedName>
    <definedName name="YEAREND" localSheetId="1">#REF!</definedName>
    <definedName name="YEAREND" localSheetId="0">#REF!</definedName>
    <definedName name="YEAREND" localSheetId="2">#REF!</definedName>
    <definedName name="YEAREND">#REF!</definedName>
    <definedName name="기금감가" localSheetId="0">[5]기본재산목록!#REF!</definedName>
    <definedName name="기금감가" localSheetId="2">[5]기본재산목록!#REF!</definedName>
    <definedName name="기금감가">[5]기본재산목록!#REF!</definedName>
    <definedName name="ㄴㄴ" localSheetId="1" hidden="1">#REF!</definedName>
    <definedName name="ㄴㄴ" localSheetId="0" hidden="1">#REF!</definedName>
    <definedName name="ㄴㄴ" localSheetId="2" hidden="1">#REF!</definedName>
    <definedName name="ㄴㄴ" hidden="1">#REF!</definedName>
    <definedName name="동방" localSheetId="1" hidden="1">{#N/A,#N/A,FALSE,"BS";#N/A,#N/A,FALSE,"PL";#N/A,#N/A,FALSE,"처분";#N/A,#N/A,FALSE,"현금";#N/A,#N/A,FALSE,"매출";#N/A,#N/A,FALSE,"원가";#N/A,#N/A,FALSE,"경영"}</definedName>
    <definedName name="동방" localSheetId="0" hidden="1">{#N/A,#N/A,FALSE,"BS";#N/A,#N/A,FALSE,"PL";#N/A,#N/A,FALSE,"처분";#N/A,#N/A,FALSE,"현금";#N/A,#N/A,FALSE,"매출";#N/A,#N/A,FALSE,"원가";#N/A,#N/A,FALSE,"경영"}</definedName>
    <definedName name="동방" localSheetId="2" hidden="1">{#N/A,#N/A,FALSE,"BS";#N/A,#N/A,FALSE,"PL";#N/A,#N/A,FALSE,"처분";#N/A,#N/A,FALSE,"현금";#N/A,#N/A,FALSE,"매출";#N/A,#N/A,FALSE,"원가";#N/A,#N/A,FALSE,"경영"}</definedName>
    <definedName name="동방" hidden="1">{#N/A,#N/A,FALSE,"BS";#N/A,#N/A,FALSE,"PL";#N/A,#N/A,FALSE,"처분";#N/A,#N/A,FALSE,"현금";#N/A,#N/A,FALSE,"매출";#N/A,#N/A,FALSE,"원가";#N/A,#N/A,FALSE,"경영"}</definedName>
    <definedName name="동방1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0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localSheetId="2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동방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매입" localSheetId="1" hidden="1">#REF!</definedName>
    <definedName name="매입" localSheetId="0" hidden="1">#REF!</definedName>
    <definedName name="매입" localSheetId="2" hidden="1">#REF!</definedName>
    <definedName name="매입" hidden="1">#REF!</definedName>
    <definedName name="맹조" localSheetId="0">[5]기본재산목록!#REF!</definedName>
    <definedName name="맹조" localSheetId="2">[5]기본재산목록!#REF!</definedName>
    <definedName name="맹조">[5]기본재산목록!#REF!</definedName>
    <definedName name="미지급" localSheetId="0">#REF!</definedName>
    <definedName name="미지급" localSheetId="2">#REF!</definedName>
    <definedName name="미지급">#REF!</definedName>
    <definedName name="방발" localSheetId="0">[5]기본재산목록!#REF!</definedName>
    <definedName name="방발" localSheetId="2">[5]기본재산목록!#REF!</definedName>
    <definedName name="방발">[5]기본재산목록!#REF!</definedName>
    <definedName name="비품" localSheetId="1">#REF!</definedName>
    <definedName name="비품" localSheetId="0">#REF!</definedName>
    <definedName name="비품" localSheetId="2">#REF!</definedName>
    <definedName name="비품">#REF!</definedName>
    <definedName name="비품1" localSheetId="1" hidden="1">#REF!</definedName>
    <definedName name="비품1" localSheetId="0" hidden="1">#REF!</definedName>
    <definedName name="비품1" localSheetId="2" hidden="1">#REF!</definedName>
    <definedName name="비품1" hidden="1">#REF!</definedName>
    <definedName name="비품2" localSheetId="1">#REF!</definedName>
    <definedName name="비품2" localSheetId="0">#REF!</definedName>
    <definedName name="비품2" localSheetId="2">#REF!</definedName>
    <definedName name="비품2">#REF!</definedName>
    <definedName name="수지집행" localSheetId="0">[5]기본재산목록!#REF!</definedName>
    <definedName name="수지집행" localSheetId="2">[5]기본재산목록!#REF!</definedName>
    <definedName name="수지집행">[5]기본재산목록!#REF!</definedName>
    <definedName name="ㅇ" localSheetId="0">[5]기본재산목록!#REF!</definedName>
    <definedName name="ㅇ" localSheetId="2">[5]기본재산목록!#REF!</definedName>
    <definedName name="ㅇ">[5]기본재산목록!#REF!</definedName>
    <definedName name="아러" localSheetId="1" hidden="1">{#N/A,#N/A,FALSE,"BS";#N/A,#N/A,FALSE,"PL";#N/A,#N/A,FALSE,"처분";#N/A,#N/A,FALSE,"현금";#N/A,#N/A,FALSE,"매출";#N/A,#N/A,FALSE,"원가";#N/A,#N/A,FALSE,"경영"}</definedName>
    <definedName name="아러" localSheetId="0" hidden="1">{#N/A,#N/A,FALSE,"BS";#N/A,#N/A,FALSE,"PL";#N/A,#N/A,FALSE,"처분";#N/A,#N/A,FALSE,"현금";#N/A,#N/A,FALSE,"매출";#N/A,#N/A,FALSE,"원가";#N/A,#N/A,FALSE,"경영"}</definedName>
    <definedName name="아러" localSheetId="2" hidden="1">{#N/A,#N/A,FALSE,"BS";#N/A,#N/A,FALSE,"PL";#N/A,#N/A,FALSE,"처분";#N/A,#N/A,FALSE,"현금";#N/A,#N/A,FALSE,"매출";#N/A,#N/A,FALSE,"원가";#N/A,#N/A,FALSE,"경영"}</definedName>
    <definedName name="아러" hidden="1">{#N/A,#N/A,FALSE,"BS";#N/A,#N/A,FALSE,"PL";#N/A,#N/A,FALSE,"처분";#N/A,#N/A,FALSE,"현금";#N/A,#N/A,FALSE,"매출";#N/A,#N/A,FALSE,"원가";#N/A,#N/A,FALSE,"경영"}</definedName>
    <definedName name="어랑" localSheetId="1" hidden="1">{#N/A,#N/A,FALSE,"BS";#N/A,#N/A,FALSE,"PL";#N/A,#N/A,FALSE,"처분";#N/A,#N/A,FALSE,"현금";#N/A,#N/A,FALSE,"매출";#N/A,#N/A,FALSE,"원가";#N/A,#N/A,FALSE,"경영"}</definedName>
    <definedName name="어랑" localSheetId="0" hidden="1">{#N/A,#N/A,FALSE,"BS";#N/A,#N/A,FALSE,"PL";#N/A,#N/A,FALSE,"처분";#N/A,#N/A,FALSE,"현금";#N/A,#N/A,FALSE,"매출";#N/A,#N/A,FALSE,"원가";#N/A,#N/A,FALSE,"경영"}</definedName>
    <definedName name="어랑" localSheetId="2" hidden="1">{#N/A,#N/A,FALSE,"BS";#N/A,#N/A,FALSE,"PL";#N/A,#N/A,FALSE,"처분";#N/A,#N/A,FALSE,"현금";#N/A,#N/A,FALSE,"매출";#N/A,#N/A,FALSE,"원가";#N/A,#N/A,FALSE,"경영"}</definedName>
    <definedName name="어랑" hidden="1">{#N/A,#N/A,FALSE,"BS";#N/A,#N/A,FALSE,"PL";#N/A,#N/A,FALSE,"처분";#N/A,#N/A,FALSE,"현금";#N/A,#N/A,FALSE,"매출";#N/A,#N/A,FALSE,"원가";#N/A,#N/A,FALSE,"경영"}</definedName>
    <definedName name="운영감가" localSheetId="0">[6]기본재산목록!#REF!</definedName>
    <definedName name="운영감가" localSheetId="2">[6]기본재산목록!#REF!</definedName>
    <definedName name="운영감가">[6]기본재산목록!#REF!</definedName>
    <definedName name="워야" localSheetId="1" hidden="1">#REF!</definedName>
    <definedName name="워야" localSheetId="0" hidden="1">#REF!</definedName>
    <definedName name="워야" localSheetId="2" hidden="1">#REF!</definedName>
    <definedName name="워야" hidden="1">#REF!</definedName>
    <definedName name="이름" localSheetId="1">#REF!</definedName>
    <definedName name="이름" localSheetId="0">#REF!</definedName>
    <definedName name="이름" localSheetId="2">#REF!</definedName>
    <definedName name="이름">#REF!</definedName>
    <definedName name="이이이이" localSheetId="0">[5]기본재산목록!#REF!</definedName>
    <definedName name="이이이이" localSheetId="2">[5]기본재산목록!#REF!</definedName>
    <definedName name="이이이이">[5]기본재산목록!#REF!</definedName>
    <definedName name="ㅈ" localSheetId="1" hidden="1">#REF!</definedName>
    <definedName name="ㅈ" localSheetId="0" hidden="1">#REF!</definedName>
    <definedName name="ㅈ" localSheetId="2" hidden="1">#REF!</definedName>
    <definedName name="ㅈ" hidden="1">#REF!</definedName>
    <definedName name="조정" localSheetId="1" hidden="1">#REF!</definedName>
    <definedName name="조정" localSheetId="0" hidden="1">#REF!</definedName>
    <definedName name="조정" localSheetId="2" hidden="1">#REF!</definedName>
    <definedName name="조정" hidden="1">#REF!</definedName>
    <definedName name="중요성" localSheetId="1" hidden="1">#REF!</definedName>
    <definedName name="중요성" localSheetId="0" hidden="1">#REF!</definedName>
    <definedName name="중요성" localSheetId="2" hidden="1">#REF!</definedName>
    <definedName name="중요성" hidden="1">#REF!</definedName>
    <definedName name="중요성이야" localSheetId="1" hidden="1">#REF!</definedName>
    <definedName name="중요성이야" localSheetId="0" hidden="1">#REF!</definedName>
    <definedName name="중요성이야" localSheetId="2" hidden="1">#REF!</definedName>
    <definedName name="중요성이야" hidden="1">#REF!</definedName>
    <definedName name="총괄" localSheetId="0">[5]기본재산목록!#REF!</definedName>
    <definedName name="총괄" localSheetId="2">[5]기본재산목록!#REF!</definedName>
    <definedName name="총괄">[5]기본재산목록!#REF!</definedName>
    <definedName name="총괄.." localSheetId="0">[5]기본재산목록!#REF!</definedName>
    <definedName name="총괄.." localSheetId="2">[5]기본재산목록!#REF!</definedName>
    <definedName name="총괄..">[5]기본재산목록!#REF!</definedName>
    <definedName name="총평수정" localSheetId="1">#REF!</definedName>
    <definedName name="총평수정" localSheetId="0">#REF!</definedName>
    <definedName name="총평수정" localSheetId="2">#REF!</definedName>
    <definedName name="총평수정">#REF!</definedName>
    <definedName name="ㅋ" localSheetId="1">#REF!</definedName>
    <definedName name="ㅋ" localSheetId="0">#REF!</definedName>
    <definedName name="ㅋ" localSheetId="2">#REF!</definedName>
    <definedName name="ㅋ">#REF!</definedName>
    <definedName name="폐기자산" localSheetId="1" hidden="1">#REF!</definedName>
    <definedName name="폐기자산" localSheetId="0" hidden="1">#REF!</definedName>
    <definedName name="폐기자산" localSheetId="2" hidden="1">#REF!</definedName>
    <definedName name="폐기자산" hidden="1">#REF!</definedName>
    <definedName name="표지2" localSheetId="1">#REF!</definedName>
    <definedName name="표지2" localSheetId="0">#REF!</definedName>
    <definedName name="표지2" localSheetId="2">#REF!</definedName>
    <definedName name="표지2">#REF!</definedName>
    <definedName name="ㅗㅓ" localSheetId="1" hidden="1">#REF!</definedName>
    <definedName name="ㅗㅓ" localSheetId="0" hidden="1">#REF!</definedName>
    <definedName name="ㅗㅓ" localSheetId="2" hidden="1">#REF!</definedName>
    <definedName name="ㅗㅓ" hidden="1">#REF!</definedName>
    <definedName name="ㅛ263" localSheetId="0">[5]기본재산목록!#REF!</definedName>
    <definedName name="ㅛ263" localSheetId="2">[5]기본재산목록!#REF!</definedName>
    <definedName name="ㅛ263">[5]기본재산목록!#REF!</definedName>
  </definedNames>
  <calcPr calcId="152511"/>
</workbook>
</file>

<file path=xl/calcChain.xml><?xml version="1.0" encoding="utf-8"?>
<calcChain xmlns="http://schemas.openxmlformats.org/spreadsheetml/2006/main">
  <c r="E20" i="4" l="1"/>
  <c r="E21" i="4" s="1"/>
  <c r="N76" i="3"/>
  <c r="M76" i="3"/>
  <c r="F76" i="3"/>
  <c r="G74" i="3"/>
  <c r="E74" i="3"/>
  <c r="D74" i="3"/>
  <c r="N73" i="3"/>
  <c r="H72" i="3"/>
  <c r="L72" i="3" s="1"/>
  <c r="M72" i="3" s="1"/>
  <c r="N72" i="3" s="1"/>
  <c r="H71" i="3"/>
  <c r="L71" i="3" s="1"/>
  <c r="M71" i="3" s="1"/>
  <c r="N71" i="3" s="1"/>
  <c r="H70" i="3"/>
  <c r="L70" i="3" s="1"/>
  <c r="M70" i="3" s="1"/>
  <c r="N70" i="3" s="1"/>
  <c r="L69" i="3"/>
  <c r="M69" i="3" s="1"/>
  <c r="N69" i="3" s="1"/>
  <c r="H69" i="3"/>
  <c r="H68" i="3"/>
  <c r="L68" i="3" s="1"/>
  <c r="M68" i="3" s="1"/>
  <c r="N68" i="3" s="1"/>
  <c r="H67" i="3"/>
  <c r="L67" i="3" s="1"/>
  <c r="M67" i="3" s="1"/>
  <c r="N67" i="3" s="1"/>
  <c r="H66" i="3"/>
  <c r="L66" i="3" s="1"/>
  <c r="M66" i="3" s="1"/>
  <c r="N66" i="3" s="1"/>
  <c r="L65" i="3"/>
  <c r="M65" i="3" s="1"/>
  <c r="N65" i="3" s="1"/>
  <c r="H65" i="3"/>
  <c r="H64" i="3"/>
  <c r="L64" i="3" s="1"/>
  <c r="M64" i="3" s="1"/>
  <c r="N64" i="3" s="1"/>
  <c r="F63" i="3"/>
  <c r="F62" i="3"/>
  <c r="F61" i="3"/>
  <c r="H61" i="3" s="1"/>
  <c r="L61" i="3" s="1"/>
  <c r="M61" i="3" s="1"/>
  <c r="N61" i="3" s="1"/>
  <c r="F60" i="3"/>
  <c r="F59" i="3"/>
  <c r="H59" i="3" s="1"/>
  <c r="L59" i="3" s="1"/>
  <c r="M59" i="3" s="1"/>
  <c r="F58" i="3"/>
  <c r="H58" i="3" s="1"/>
  <c r="L58" i="3" s="1"/>
  <c r="M58" i="3" s="1"/>
  <c r="N58" i="3" s="1"/>
  <c r="F57" i="3"/>
  <c r="F56" i="3"/>
  <c r="F55" i="3"/>
  <c r="H55" i="3" s="1"/>
  <c r="L55" i="3" s="1"/>
  <c r="M55" i="3" s="1"/>
  <c r="N55" i="3" s="1"/>
  <c r="F54" i="3"/>
  <c r="F53" i="3"/>
  <c r="H52" i="3"/>
  <c r="L52" i="3" s="1"/>
  <c r="M52" i="3" s="1"/>
  <c r="N52" i="3" s="1"/>
  <c r="F52" i="3"/>
  <c r="F51" i="3"/>
  <c r="F50" i="3"/>
  <c r="F49" i="3"/>
  <c r="H49" i="3" s="1"/>
  <c r="L49" i="3" s="1"/>
  <c r="M49" i="3" s="1"/>
  <c r="F48" i="3"/>
  <c r="F47" i="3"/>
  <c r="F46" i="3"/>
  <c r="H46" i="3" s="1"/>
  <c r="L46" i="3" s="1"/>
  <c r="M46" i="3" s="1"/>
  <c r="F45" i="3"/>
  <c r="H45" i="3" s="1"/>
  <c r="L45" i="3" s="1"/>
  <c r="M45" i="3" s="1"/>
  <c r="N45" i="3" s="1"/>
  <c r="F44" i="3"/>
  <c r="F43" i="3"/>
  <c r="H43" i="3" s="1"/>
  <c r="L43" i="3" s="1"/>
  <c r="M43" i="3" s="1"/>
  <c r="F42" i="3"/>
  <c r="H42" i="3" s="1"/>
  <c r="L42" i="3" s="1"/>
  <c r="M42" i="3" s="1"/>
  <c r="N42" i="3" s="1"/>
  <c r="F41" i="3"/>
  <c r="F40" i="3"/>
  <c r="F39" i="3"/>
  <c r="H39" i="3" s="1"/>
  <c r="L39" i="3" s="1"/>
  <c r="M39" i="3" s="1"/>
  <c r="N39" i="3" s="1"/>
  <c r="F38" i="3"/>
  <c r="F37" i="3"/>
  <c r="H36" i="3"/>
  <c r="L36" i="3" s="1"/>
  <c r="M36" i="3" s="1"/>
  <c r="N36" i="3" s="1"/>
  <c r="F36" i="3"/>
  <c r="F35" i="3"/>
  <c r="H35" i="3" s="1"/>
  <c r="L35" i="3" s="1"/>
  <c r="M35" i="3" s="1"/>
  <c r="N35" i="3" s="1"/>
  <c r="F34" i="3"/>
  <c r="F33" i="3"/>
  <c r="H32" i="3"/>
  <c r="L32" i="3" s="1"/>
  <c r="M32" i="3" s="1"/>
  <c r="F32" i="3"/>
  <c r="N32" i="3" s="1"/>
  <c r="F31" i="3"/>
  <c r="F30" i="3"/>
  <c r="H30" i="3" s="1"/>
  <c r="L30" i="3" s="1"/>
  <c r="M30" i="3" s="1"/>
  <c r="F29" i="3"/>
  <c r="H29" i="3" s="1"/>
  <c r="L29" i="3" s="1"/>
  <c r="M29" i="3" s="1"/>
  <c r="N29" i="3" s="1"/>
  <c r="F28" i="3"/>
  <c r="F27" i="3"/>
  <c r="F26" i="3"/>
  <c r="H26" i="3" s="1"/>
  <c r="L26" i="3" s="1"/>
  <c r="M26" i="3" s="1"/>
  <c r="N26" i="3" s="1"/>
  <c r="F25" i="3"/>
  <c r="F24" i="3"/>
  <c r="H24" i="3" s="1"/>
  <c r="L24" i="3" s="1"/>
  <c r="M24" i="3" s="1"/>
  <c r="F23" i="3"/>
  <c r="H23" i="3" s="1"/>
  <c r="L23" i="3" s="1"/>
  <c r="M23" i="3" s="1"/>
  <c r="N23" i="3" s="1"/>
  <c r="F22" i="3"/>
  <c r="F21" i="3"/>
  <c r="H20" i="3"/>
  <c r="L20" i="3" s="1"/>
  <c r="M20" i="3" s="1"/>
  <c r="N20" i="3" s="1"/>
  <c r="F20" i="3"/>
  <c r="F19" i="3"/>
  <c r="F18" i="3"/>
  <c r="H18" i="3" s="1"/>
  <c r="L18" i="3" s="1"/>
  <c r="M18" i="3" s="1"/>
  <c r="F17" i="3"/>
  <c r="F16" i="3"/>
  <c r="F15" i="3"/>
  <c r="H15" i="3" s="1"/>
  <c r="L15" i="3" s="1"/>
  <c r="M15" i="3" s="1"/>
  <c r="F14" i="3"/>
  <c r="F13" i="3"/>
  <c r="H13" i="3" s="1"/>
  <c r="L13" i="3" s="1"/>
  <c r="M13" i="3" s="1"/>
  <c r="N13" i="3" s="1"/>
  <c r="F12" i="3"/>
  <c r="F11" i="3"/>
  <c r="F10" i="3"/>
  <c r="H10" i="3" s="1"/>
  <c r="L10" i="3" s="1"/>
  <c r="M10" i="3" s="1"/>
  <c r="N10" i="3" s="1"/>
  <c r="F9" i="3"/>
  <c r="F8" i="3"/>
  <c r="F7" i="3"/>
  <c r="H7" i="3" s="1"/>
  <c r="L7" i="3" s="1"/>
  <c r="M7" i="3" s="1"/>
  <c r="N7" i="3" s="1"/>
  <c r="F6" i="3"/>
  <c r="F5" i="3"/>
  <c r="M10" i="2"/>
  <c r="D10" i="2"/>
  <c r="D11" i="2" s="1"/>
  <c r="G8" i="2"/>
  <c r="F8" i="2"/>
  <c r="E8" i="2"/>
  <c r="D8" i="2"/>
  <c r="H7" i="2"/>
  <c r="L7" i="2" s="1"/>
  <c r="M7" i="2" s="1"/>
  <c r="N7" i="2" s="1"/>
  <c r="H6" i="2"/>
  <c r="H8" i="2" s="1"/>
  <c r="N47" i="3" l="1"/>
  <c r="N62" i="3"/>
  <c r="N8" i="3"/>
  <c r="N12" i="3"/>
  <c r="N17" i="3"/>
  <c r="N19" i="3"/>
  <c r="N33" i="3"/>
  <c r="N57" i="3"/>
  <c r="N50" i="3"/>
  <c r="N11" i="3"/>
  <c r="N28" i="3"/>
  <c r="N44" i="3"/>
  <c r="N6" i="3"/>
  <c r="H33" i="3"/>
  <c r="L33" i="3" s="1"/>
  <c r="M33" i="3" s="1"/>
  <c r="H17" i="3"/>
  <c r="L17" i="3" s="1"/>
  <c r="M17" i="3" s="1"/>
  <c r="H62" i="3"/>
  <c r="L62" i="3" s="1"/>
  <c r="M62" i="3" s="1"/>
  <c r="F74" i="3"/>
  <c r="F77" i="3" s="1"/>
  <c r="H40" i="3"/>
  <c r="L40" i="3" s="1"/>
  <c r="M40" i="3" s="1"/>
  <c r="N40" i="3" s="1"/>
  <c r="N49" i="3"/>
  <c r="H56" i="3"/>
  <c r="L56" i="3" s="1"/>
  <c r="M56" i="3" s="1"/>
  <c r="N56" i="3" s="1"/>
  <c r="H11" i="3"/>
  <c r="L11" i="3" s="1"/>
  <c r="M11" i="3" s="1"/>
  <c r="H21" i="3"/>
  <c r="L21" i="3" s="1"/>
  <c r="M21" i="3" s="1"/>
  <c r="N21" i="3" s="1"/>
  <c r="N46" i="3"/>
  <c r="H53" i="3"/>
  <c r="L53" i="3" s="1"/>
  <c r="M53" i="3" s="1"/>
  <c r="N53" i="3" s="1"/>
  <c r="H27" i="3"/>
  <c r="L27" i="3" s="1"/>
  <c r="M27" i="3" s="1"/>
  <c r="N27" i="3" s="1"/>
  <c r="H34" i="3"/>
  <c r="L34" i="3" s="1"/>
  <c r="M34" i="3" s="1"/>
  <c r="N34" i="3" s="1"/>
  <c r="N43" i="3"/>
  <c r="H50" i="3"/>
  <c r="L50" i="3" s="1"/>
  <c r="M50" i="3" s="1"/>
  <c r="N59" i="3"/>
  <c r="H8" i="3"/>
  <c r="L8" i="3" s="1"/>
  <c r="M8" i="3" s="1"/>
  <c r="H37" i="3"/>
  <c r="L37" i="3" s="1"/>
  <c r="M37" i="3" s="1"/>
  <c r="N37" i="3" s="1"/>
  <c r="N24" i="3"/>
  <c r="H31" i="3"/>
  <c r="L31" i="3" s="1"/>
  <c r="M31" i="3" s="1"/>
  <c r="N31" i="3" s="1"/>
  <c r="H47" i="3"/>
  <c r="L47" i="3" s="1"/>
  <c r="M47" i="3" s="1"/>
  <c r="H63" i="3"/>
  <c r="L63" i="3" s="1"/>
  <c r="M63" i="3" s="1"/>
  <c r="N63" i="3" s="1"/>
  <c r="N30" i="3"/>
  <c r="H28" i="3"/>
  <c r="L28" i="3" s="1"/>
  <c r="M28" i="3" s="1"/>
  <c r="H44" i="3"/>
  <c r="L44" i="3" s="1"/>
  <c r="M44" i="3" s="1"/>
  <c r="H60" i="3"/>
  <c r="L60" i="3" s="1"/>
  <c r="M60" i="3" s="1"/>
  <c r="N60" i="3" s="1"/>
  <c r="L6" i="2"/>
  <c r="H14" i="3"/>
  <c r="L14" i="3" s="1"/>
  <c r="M14" i="3" s="1"/>
  <c r="N14" i="3" s="1"/>
  <c r="H9" i="3"/>
  <c r="L9" i="3" s="1"/>
  <c r="M9" i="3" s="1"/>
  <c r="N9" i="3" s="1"/>
  <c r="N18" i="3"/>
  <c r="H25" i="3"/>
  <c r="L25" i="3" s="1"/>
  <c r="M25" i="3" s="1"/>
  <c r="N25" i="3" s="1"/>
  <c r="H41" i="3"/>
  <c r="L41" i="3" s="1"/>
  <c r="M41" i="3" s="1"/>
  <c r="N41" i="3" s="1"/>
  <c r="H57" i="3"/>
  <c r="L57" i="3" s="1"/>
  <c r="M57" i="3" s="1"/>
  <c r="H12" i="3"/>
  <c r="L12" i="3" s="1"/>
  <c r="M12" i="3" s="1"/>
  <c r="H6" i="3"/>
  <c r="L6" i="3" s="1"/>
  <c r="M6" i="3" s="1"/>
  <c r="N15" i="3"/>
  <c r="H22" i="3"/>
  <c r="L22" i="3" s="1"/>
  <c r="M22" i="3" s="1"/>
  <c r="N22" i="3" s="1"/>
  <c r="H38" i="3"/>
  <c r="L38" i="3" s="1"/>
  <c r="M38" i="3" s="1"/>
  <c r="N38" i="3" s="1"/>
  <c r="H54" i="3"/>
  <c r="L54" i="3" s="1"/>
  <c r="M54" i="3" s="1"/>
  <c r="N54" i="3" s="1"/>
  <c r="H19" i="3"/>
  <c r="L19" i="3" s="1"/>
  <c r="M19" i="3" s="1"/>
  <c r="H51" i="3"/>
  <c r="L51" i="3" s="1"/>
  <c r="M51" i="3" s="1"/>
  <c r="N51" i="3" s="1"/>
  <c r="H5" i="3"/>
  <c r="H16" i="3"/>
  <c r="L16" i="3" s="1"/>
  <c r="M16" i="3" s="1"/>
  <c r="N16" i="3" s="1"/>
  <c r="H48" i="3"/>
  <c r="L48" i="3" s="1"/>
  <c r="M48" i="3" s="1"/>
  <c r="N48" i="3" s="1"/>
  <c r="L8" i="2" l="1"/>
  <c r="M6" i="2"/>
  <c r="L5" i="3"/>
  <c r="H74" i="3"/>
  <c r="M8" i="2" l="1"/>
  <c r="M11" i="2" s="1"/>
  <c r="N6" i="2"/>
  <c r="N8" i="2" s="1"/>
  <c r="M5" i="3"/>
  <c r="L74" i="3"/>
  <c r="M74" i="3" l="1"/>
  <c r="M77" i="3" s="1"/>
  <c r="N5" i="3"/>
  <c r="N74" i="3" s="1"/>
  <c r="N77" i="3" s="1"/>
</calcChain>
</file>

<file path=xl/sharedStrings.xml><?xml version="1.0" encoding="utf-8"?>
<sst xmlns="http://schemas.openxmlformats.org/spreadsheetml/2006/main" count="266" uniqueCount="126">
  <si>
    <t>(수탁)시설장치(구축물) 및 감가상각비명세서</t>
    <phoneticPr fontId="7" type="noConversion"/>
  </si>
  <si>
    <t>2022년 12월 31일 현재</t>
    <phoneticPr fontId="11" type="noConversion"/>
  </si>
  <si>
    <t>(단위 : 원)</t>
  </si>
  <si>
    <t>자산명</t>
  </si>
  <si>
    <t>취득일</t>
  </si>
  <si>
    <t>13.12.31(전년도장부가액)</t>
    <phoneticPr fontId="14" type="noConversion"/>
  </si>
  <si>
    <t>기초가액</t>
    <phoneticPr fontId="14" type="noConversion"/>
  </si>
  <si>
    <t>당기증감</t>
  </si>
  <si>
    <t>기말잔액</t>
    <phoneticPr fontId="14" type="noConversion"/>
  </si>
  <si>
    <t>전기말상각누계액</t>
  </si>
  <si>
    <t>상각대상금액</t>
  </si>
  <si>
    <t>년수</t>
  </si>
  <si>
    <t>상각률</t>
  </si>
  <si>
    <t>월수</t>
  </si>
  <si>
    <t>당기상각비</t>
  </si>
  <si>
    <t>당기말상각누계액</t>
  </si>
  <si>
    <t>미상각잔액</t>
  </si>
  <si>
    <t>구분</t>
    <phoneticPr fontId="14" type="noConversion"/>
  </si>
  <si>
    <t>네트웍설치비(분원)</t>
  </si>
  <si>
    <t>2010-12-08</t>
  </si>
  <si>
    <t>(토토)예술기록관리 전문인력양성</t>
  </si>
  <si>
    <t>SND-560카메라설치(분원)</t>
  </si>
  <si>
    <t>2010-12-21</t>
  </si>
  <si>
    <t>수탁회계 시설장치 합계</t>
    <phoneticPr fontId="14" type="noConversion"/>
  </si>
  <si>
    <t>(수탁)비품및감가상각비명세서</t>
    <phoneticPr fontId="7" type="noConversion"/>
  </si>
  <si>
    <t>13.12.31(기초장부가액)</t>
    <phoneticPr fontId="14" type="noConversion"/>
  </si>
  <si>
    <t>기초가액</t>
    <phoneticPr fontId="14" type="noConversion"/>
  </si>
  <si>
    <t>기말잔액</t>
    <phoneticPr fontId="14" type="noConversion"/>
  </si>
  <si>
    <t>컴퓨터모니터11대</t>
  </si>
  <si>
    <t>2010-07-27</t>
  </si>
  <si>
    <t>복합기DGWOX</t>
  </si>
  <si>
    <t>2010-12-27</t>
  </si>
  <si>
    <t>마이크로텍9800</t>
  </si>
  <si>
    <t>UAB227VS(분원)</t>
  </si>
  <si>
    <t>2010-11-29</t>
  </si>
  <si>
    <t>영상음악기자재외(분원)</t>
  </si>
  <si>
    <t>2010-11-30</t>
  </si>
  <si>
    <t>가구대금(분원)</t>
  </si>
  <si>
    <t>3M도서분실방지기(분원)</t>
  </si>
  <si>
    <t>컴퓨터외(분원)</t>
  </si>
  <si>
    <t>2010-12-03</t>
  </si>
  <si>
    <t>2010-12-30</t>
  </si>
  <si>
    <t>UCI RA 시스템구축</t>
  </si>
  <si>
    <t>2010-11-24</t>
  </si>
  <si>
    <t>데스크탑삼성(3층사무실)</t>
  </si>
  <si>
    <t>2011-08-31</t>
  </si>
  <si>
    <t>LED모니터(3층사무실)</t>
  </si>
  <si>
    <t>데스크탑삼성(2층사무실)</t>
  </si>
  <si>
    <t>LED모니터(2층사무실)</t>
  </si>
  <si>
    <t>노트북컴퓨터3층사무실</t>
  </si>
  <si>
    <t>무선AP(영상감상실)</t>
  </si>
  <si>
    <t>2011-08-05</t>
  </si>
  <si>
    <t>L2 HUB(IDC센터상암)</t>
  </si>
  <si>
    <t>지식관리웹서버 HP DL360(IDC센터상암)</t>
  </si>
  <si>
    <t>2011-08-10</t>
  </si>
  <si>
    <t>지식관리DB서버 HP DL360(IDC센터 상암)</t>
  </si>
  <si>
    <t>지식관리DB서버 HP DL360(IDC센터상암)</t>
  </si>
  <si>
    <t>지식관리스토리지 AS-5002008(IDC센터상암)</t>
  </si>
  <si>
    <t>ORACLE(지식관리)IDC센터상암</t>
  </si>
  <si>
    <t>HP랙(IDC센터상암)</t>
  </si>
  <si>
    <t>스트라잉서버(HP DL360 G7 E5606)</t>
  </si>
  <si>
    <t>2012-07-04</t>
  </si>
  <si>
    <t>스토리지NAS</t>
  </si>
  <si>
    <t>데스크탑 컴퓨터</t>
  </si>
  <si>
    <t>LCD 모니터</t>
  </si>
  <si>
    <t>도면스캐너</t>
  </si>
  <si>
    <t>실습용 카메라장비</t>
  </si>
  <si>
    <t>OnAir 서버</t>
  </si>
  <si>
    <t>컴퓨터(심화워크숍 매니저)</t>
  </si>
  <si>
    <t>(체육)체육기금사업(예술분야)</t>
  </si>
  <si>
    <t>모니터(심화워크숍 매니저)</t>
  </si>
  <si>
    <t>모니터(예술기록물 자료 구축)</t>
  </si>
  <si>
    <t>컴퓨터(예술기록물 자료 구축)</t>
  </si>
  <si>
    <t>컴퓨터(창작음악 디지털화 및 메타데이터)</t>
  </si>
  <si>
    <t>오디오인터페이스(창작음악 음원 디지털화)</t>
  </si>
  <si>
    <t>예술기록물 사진촬영 보조장비</t>
  </si>
  <si>
    <t>마이크로분사 개별유물 소독시스템</t>
    <phoneticPr fontId="14" type="noConversion"/>
  </si>
  <si>
    <t>예술기록자료 운영 스토리지</t>
  </si>
  <si>
    <t>(체육)예술기록관리 전문가교육 및 시스템구축</t>
    <phoneticPr fontId="14" type="noConversion"/>
  </si>
  <si>
    <t>종이류 전용 산도측정기</t>
  </si>
  <si>
    <t>네트워크장비(L2 스위치)</t>
  </si>
  <si>
    <t>모니터</t>
  </si>
  <si>
    <t>(체육)예술기록관리 전문가교육 및 시스템구축</t>
    <phoneticPr fontId="14" type="noConversion"/>
  </si>
  <si>
    <t>예술기록자료 아카이브 시스템 서버</t>
  </si>
  <si>
    <t>전자도서관 아카이브시스템(전자도서관)</t>
  </si>
  <si>
    <t>(체육)2018년 예술기록물 DB구축 및 전문가 양성_(이월)</t>
    <phoneticPr fontId="11" type="noConversion"/>
  </si>
  <si>
    <t>컴퓨터</t>
  </si>
  <si>
    <t>스캐너</t>
  </si>
  <si>
    <t>(체육)2019년 예술기록물 DB구축(이월)</t>
    <phoneticPr fontId="11" type="noConversion"/>
  </si>
  <si>
    <t>(체육)2020년 예술기록물 DB구축</t>
    <phoneticPr fontId="11" type="noConversion"/>
  </si>
  <si>
    <t>(체육)2020년 예술기록물 DB구축</t>
    <phoneticPr fontId="11" type="noConversion"/>
  </si>
  <si>
    <t>L4 스위치(파이오링크,PAS-K3200)</t>
    <phoneticPr fontId="14" type="noConversion"/>
  </si>
  <si>
    <t>이월-(국고)2020년 온라인미디어 예술활동 지원</t>
    <phoneticPr fontId="11" type="noConversion"/>
  </si>
  <si>
    <t>컴퓨터서버(hp,SG.proliant DL380)</t>
    <phoneticPr fontId="14" type="noConversion"/>
  </si>
  <si>
    <t>컴퓨터서버(hp,SG.proliant DL380)</t>
    <phoneticPr fontId="14" type="noConversion"/>
  </si>
  <si>
    <t>이월-(국고)2020년 온라인미디어 예술활동 지원</t>
    <phoneticPr fontId="11" type="noConversion"/>
  </si>
  <si>
    <t>DB서버(Dell,CN/PowerEdge)</t>
    <phoneticPr fontId="14" type="noConversion"/>
  </si>
  <si>
    <t>스토리지(한성정보시스템 HS-N2120R-ex)</t>
    <phoneticPr fontId="14" type="noConversion"/>
  </si>
  <si>
    <t>KVM(Aten, CN/CS1316g)</t>
    <phoneticPr fontId="14" type="noConversion"/>
  </si>
  <si>
    <t>휴대용하드디스크 저장장치</t>
    <phoneticPr fontId="14" type="noConversion"/>
  </si>
  <si>
    <t>예술기록자료 아카이브 시스템 서버</t>
    <phoneticPr fontId="14" type="noConversion"/>
  </si>
  <si>
    <t>(체육)2021년 예술기록물 DB구축</t>
    <phoneticPr fontId="11" type="noConversion"/>
  </si>
  <si>
    <t>전원장치</t>
    <phoneticPr fontId="14" type="noConversion"/>
  </si>
  <si>
    <t>(체육)2021년 예술기록물 DB구축</t>
    <phoneticPr fontId="11" type="noConversion"/>
  </si>
  <si>
    <t>아르코예술기록원 열람실 고도화 서버</t>
    <phoneticPr fontId="14" type="noConversion"/>
  </si>
  <si>
    <t>(체육)2022년 예술기록물 DB구축</t>
    <phoneticPr fontId="11" type="noConversion"/>
  </si>
  <si>
    <t>국고회계 비품 합계</t>
  </si>
  <si>
    <t>(수탁)도서 명세서</t>
    <phoneticPr fontId="7" type="noConversion"/>
  </si>
  <si>
    <t>2022년 12월 31일 현재</t>
    <phoneticPr fontId="11" type="noConversion"/>
  </si>
  <si>
    <t>도서대금</t>
  </si>
  <si>
    <t>2010-06-30</t>
  </si>
  <si>
    <t>2010년정기간행물도서</t>
  </si>
  <si>
    <t>2010-08-30</t>
  </si>
  <si>
    <t>2010-08-26</t>
  </si>
  <si>
    <t>2010-10-15</t>
  </si>
  <si>
    <t>연속간행물</t>
  </si>
  <si>
    <t>2011년정기간행물도서</t>
  </si>
  <si>
    <t>2010-12-31</t>
  </si>
  <si>
    <t>공연영상제작2010년11월이오카스테외</t>
  </si>
  <si>
    <t>2010-12-29</t>
  </si>
  <si>
    <t>공연영상제작2010년11월숲귀신외</t>
  </si>
  <si>
    <t>공연영상제작2010년12월사랑의헛수고외</t>
  </si>
  <si>
    <t>공연영상제작2010년12월경성스타외</t>
  </si>
  <si>
    <t>공연영상제작2010년11월킹에드워드3세외</t>
  </si>
  <si>
    <t>공연영상제작2010년12월휘가로의결혼외</t>
  </si>
  <si>
    <t>국고회계 도서 합계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</si>
</sst>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##,###"/>
    <numFmt numFmtId="177" formatCode="###,##0.###"/>
    <numFmt numFmtId="178" formatCode="_-* #,##0.000_-;\-* #,##0.000_-;_-* &quot;-&quot;_-;_-@_-"/>
  </numFmts>
  <fonts count="26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u/>
      <sz val="16"/>
      <color indexed="8"/>
      <name val="맑은 고딕"/>
      <family val="3"/>
      <charset val="129"/>
    </font>
    <font>
      <sz val="10"/>
      <name val="MS Sans Serif"/>
      <family val="2"/>
    </font>
    <font>
      <sz val="8"/>
      <name val="돋움체"/>
      <family val="3"/>
      <charset val="129"/>
    </font>
    <font>
      <sz val="16"/>
      <color indexed="8"/>
      <name val="맑은 고딕"/>
      <family val="3"/>
      <charset val="129"/>
    </font>
    <font>
      <b/>
      <u/>
      <sz val="10"/>
      <name val="맑은 고딕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b/>
      <sz val="10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u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8"/>
      <color indexed="8"/>
      <name val="돋움체"/>
      <family val="3"/>
      <charset val="129"/>
    </font>
    <font>
      <b/>
      <sz val="1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41" fontId="5" fillId="0" borderId="0" applyFont="0" applyFill="0" applyBorder="0" applyAlignment="0" applyProtection="0">
      <alignment vertical="center"/>
    </xf>
    <xf numFmtId="0" fontId="8" fillId="0" borderId="0"/>
    <xf numFmtId="0" fontId="12" fillId="0" borderId="0"/>
    <xf numFmtId="0" fontId="15" fillId="0" borderId="0"/>
    <xf numFmtId="0" fontId="5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2">
    <xf numFmtId="0" fontId="0" fillId="0" borderId="0" xfId="0"/>
    <xf numFmtId="0" fontId="3" fillId="0" borderId="0" xfId="1" applyFont="1" applyFill="1" applyBorder="1" applyAlignment="1">
      <alignment horizontal="center" vertical="center"/>
    </xf>
    <xf numFmtId="14" fontId="3" fillId="0" borderId="0" xfId="1" applyNumberFormat="1" applyFont="1" applyFill="1" applyBorder="1" applyAlignment="1">
      <alignment horizontal="center" vertical="center"/>
    </xf>
    <xf numFmtId="41" fontId="3" fillId="0" borderId="0" xfId="2" applyFont="1" applyFill="1" applyBorder="1" applyAlignment="1">
      <alignment horizontal="center" vertical="center"/>
    </xf>
    <xf numFmtId="41" fontId="3" fillId="0" borderId="0" xfId="2" applyFont="1" applyFill="1" applyAlignment="1">
      <alignment vertical="center"/>
    </xf>
    <xf numFmtId="0" fontId="3" fillId="0" borderId="0" xfId="1" applyFont="1" applyFill="1" applyBorder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9" fillId="0" borderId="0" xfId="3" applyFont="1" applyFill="1" applyAlignment="1">
      <alignment vertical="center"/>
    </xf>
    <xf numFmtId="0" fontId="10" fillId="0" borderId="0" xfId="1" applyFont="1" applyFill="1" applyBorder="1" applyAlignment="1">
      <alignment horizontal="center"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center" vertical="center"/>
    </xf>
    <xf numFmtId="41" fontId="3" fillId="0" borderId="0" xfId="2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3" fillId="0" borderId="2" xfId="1" applyFont="1" applyFill="1" applyBorder="1" applyAlignment="1">
      <alignment horizontal="left" vertical="center"/>
    </xf>
    <xf numFmtId="0" fontId="3" fillId="0" borderId="2" xfId="1" applyFont="1" applyFill="1" applyBorder="1" applyAlignment="1">
      <alignment vertical="center"/>
    </xf>
    <xf numFmtId="41" fontId="3" fillId="0" borderId="2" xfId="2" applyFont="1" applyFill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right" vertical="center"/>
    </xf>
    <xf numFmtId="41" fontId="3" fillId="0" borderId="0" xfId="2" applyFont="1" applyFill="1" applyBorder="1" applyAlignment="1">
      <alignment horizontal="right" vertical="center"/>
    </xf>
    <xf numFmtId="0" fontId="3" fillId="0" borderId="0" xfId="1" applyFont="1" applyFill="1" applyBorder="1" applyAlignment="1">
      <alignment horizontal="right" vertical="center"/>
    </xf>
    <xf numFmtId="0" fontId="13" fillId="0" borderId="3" xfId="4" applyFont="1" applyFill="1" applyBorder="1" applyAlignment="1">
      <alignment horizontal="center" vertical="center"/>
    </xf>
    <xf numFmtId="14" fontId="13" fillId="0" borderId="3" xfId="4" applyNumberFormat="1" applyFont="1" applyFill="1" applyBorder="1" applyAlignment="1">
      <alignment horizontal="center" vertical="center"/>
    </xf>
    <xf numFmtId="41" fontId="13" fillId="0" borderId="3" xfId="2" applyFont="1" applyFill="1" applyBorder="1" applyAlignment="1">
      <alignment horizontal="center" vertical="center"/>
    </xf>
    <xf numFmtId="0" fontId="16" fillId="0" borderId="4" xfId="5" applyNumberFormat="1" applyFont="1" applyFill="1" applyBorder="1" applyAlignment="1" applyProtection="1">
      <alignment horizontal="center" vertical="center"/>
    </xf>
    <xf numFmtId="41" fontId="17" fillId="0" borderId="5" xfId="2" applyFont="1" applyFill="1" applyBorder="1" applyAlignment="1">
      <alignment horizontal="right" vertical="center"/>
    </xf>
    <xf numFmtId="176" fontId="17" fillId="0" borderId="5" xfId="4" applyNumberFormat="1" applyFont="1" applyFill="1" applyBorder="1" applyAlignment="1">
      <alignment horizontal="center" vertical="center"/>
    </xf>
    <xf numFmtId="177" fontId="17" fillId="0" borderId="5" xfId="4" applyNumberFormat="1" applyFont="1" applyFill="1" applyBorder="1" applyAlignment="1">
      <alignment horizontal="right" vertical="center"/>
    </xf>
    <xf numFmtId="0" fontId="16" fillId="0" borderId="4" xfId="5" applyNumberFormat="1" applyFont="1" applyFill="1" applyBorder="1" applyAlignment="1" applyProtection="1">
      <alignment vertical="center"/>
    </xf>
    <xf numFmtId="41" fontId="10" fillId="0" borderId="0" xfId="2" applyFont="1" applyFill="1" applyBorder="1" applyAlignment="1">
      <alignment horizontal="center" vertical="center"/>
    </xf>
    <xf numFmtId="0" fontId="16" fillId="0" borderId="6" xfId="5" applyNumberFormat="1" applyFont="1" applyFill="1" applyBorder="1" applyAlignment="1" applyProtection="1">
      <alignment horizontal="center" vertical="center"/>
    </xf>
    <xf numFmtId="41" fontId="17" fillId="0" borderId="6" xfId="2" applyFont="1" applyFill="1" applyBorder="1" applyAlignment="1">
      <alignment horizontal="right" vertical="center"/>
    </xf>
    <xf numFmtId="176" fontId="17" fillId="0" borderId="6" xfId="4" applyNumberFormat="1" applyFont="1" applyFill="1" applyBorder="1" applyAlignment="1">
      <alignment horizontal="center" vertical="center"/>
    </xf>
    <xf numFmtId="177" fontId="17" fillId="0" borderId="6" xfId="4" applyNumberFormat="1" applyFont="1" applyFill="1" applyBorder="1" applyAlignment="1">
      <alignment horizontal="right" vertical="center"/>
    </xf>
    <xf numFmtId="0" fontId="16" fillId="0" borderId="6" xfId="5" applyNumberFormat="1" applyFont="1" applyFill="1" applyBorder="1" applyAlignment="1" applyProtection="1">
      <alignment vertical="center"/>
    </xf>
    <xf numFmtId="0" fontId="18" fillId="0" borderId="7" xfId="5" applyNumberFormat="1" applyFont="1" applyFill="1" applyBorder="1" applyAlignment="1" applyProtection="1">
      <alignment horizontal="center" vertical="center"/>
    </xf>
    <xf numFmtId="0" fontId="18" fillId="0" borderId="8" xfId="5" applyNumberFormat="1" applyFont="1" applyFill="1" applyBorder="1" applyAlignment="1" applyProtection="1">
      <alignment horizontal="center" vertical="center"/>
    </xf>
    <xf numFmtId="41" fontId="18" fillId="0" borderId="6" xfId="2" applyFont="1" applyFill="1" applyBorder="1" applyAlignment="1" applyProtection="1">
      <alignment horizontal="center" vertical="center"/>
    </xf>
    <xf numFmtId="41" fontId="13" fillId="0" borderId="6" xfId="2" applyFont="1" applyFill="1" applyBorder="1" applyAlignment="1">
      <alignment horizontal="center" vertical="center"/>
    </xf>
    <xf numFmtId="41" fontId="13" fillId="0" borderId="6" xfId="2" applyFont="1" applyFill="1" applyBorder="1" applyAlignment="1">
      <alignment horizontal="right" vertical="center"/>
    </xf>
    <xf numFmtId="0" fontId="18" fillId="0" borderId="6" xfId="5" applyNumberFormat="1" applyFont="1" applyFill="1" applyBorder="1" applyAlignment="1" applyProtection="1">
      <alignment vertical="center"/>
    </xf>
    <xf numFmtId="0" fontId="3" fillId="0" borderId="0" xfId="1" applyFont="1" applyFill="1" applyBorder="1" applyAlignment="1">
      <alignment horizontal="left" vertical="center"/>
    </xf>
    <xf numFmtId="41" fontId="3" fillId="0" borderId="0" xfId="2" applyFont="1" applyFill="1" applyBorder="1" applyAlignment="1">
      <alignment horizontal="center" vertical="center"/>
    </xf>
    <xf numFmtId="41" fontId="3" fillId="0" borderId="0" xfId="2" applyFont="1" applyFill="1" applyBorder="1" applyAlignment="1">
      <alignment vertical="center"/>
    </xf>
    <xf numFmtId="0" fontId="3" fillId="0" borderId="0" xfId="1" applyFont="1" applyFill="1" applyBorder="1" applyAlignment="1">
      <alignment horizontal="left" vertical="center"/>
    </xf>
    <xf numFmtId="41" fontId="3" fillId="0" borderId="0" xfId="1" applyNumberFormat="1" applyFont="1" applyFill="1" applyBorder="1" applyAlignment="1">
      <alignment horizontal="left" vertical="center"/>
    </xf>
    <xf numFmtId="41" fontId="3" fillId="0" borderId="9" xfId="1" applyNumberFormat="1" applyFont="1" applyFill="1" applyBorder="1" applyAlignment="1">
      <alignment horizontal="left" vertical="center"/>
    </xf>
    <xf numFmtId="41" fontId="3" fillId="0" borderId="9" xfId="2" applyFont="1" applyFill="1" applyBorder="1" applyAlignment="1">
      <alignment horizontal="center" vertical="center"/>
    </xf>
    <xf numFmtId="0" fontId="19" fillId="0" borderId="1" xfId="1" applyFont="1" applyFill="1" applyBorder="1" applyAlignment="1">
      <alignment horizontal="center" vertical="center"/>
    </xf>
    <xf numFmtId="0" fontId="20" fillId="0" borderId="0" xfId="3" applyFont="1" applyFill="1"/>
    <xf numFmtId="41" fontId="16" fillId="0" borderId="0" xfId="2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vertical="center"/>
    </xf>
    <xf numFmtId="0" fontId="22" fillId="0" borderId="0" xfId="1" applyFont="1" applyFill="1" applyAlignment="1">
      <alignment horizontal="center" vertical="center"/>
    </xf>
    <xf numFmtId="41" fontId="16" fillId="0" borderId="0" xfId="2" applyFont="1" applyFill="1" applyAlignment="1">
      <alignment horizontal="center" vertical="center"/>
    </xf>
    <xf numFmtId="0" fontId="16" fillId="0" borderId="0" xfId="1" applyFont="1" applyFill="1" applyAlignment="1">
      <alignment horizontal="center" vertical="center"/>
    </xf>
    <xf numFmtId="0" fontId="16" fillId="0" borderId="2" xfId="1" applyFont="1" applyFill="1" applyBorder="1" applyAlignment="1">
      <alignment horizontal="left" vertical="center"/>
    </xf>
    <xf numFmtId="0" fontId="16" fillId="0" borderId="2" xfId="1" applyFont="1" applyFill="1" applyBorder="1" applyAlignment="1">
      <alignment vertical="center"/>
    </xf>
    <xf numFmtId="41" fontId="16" fillId="0" borderId="2" xfId="2" applyFont="1" applyFill="1" applyBorder="1" applyAlignment="1">
      <alignment vertical="center"/>
    </xf>
    <xf numFmtId="0" fontId="16" fillId="0" borderId="2" xfId="1" applyFont="1" applyFill="1" applyBorder="1" applyAlignment="1">
      <alignment horizontal="center" vertical="center"/>
    </xf>
    <xf numFmtId="0" fontId="16" fillId="0" borderId="2" xfId="1" applyFont="1" applyFill="1" applyBorder="1" applyAlignment="1">
      <alignment horizontal="right" vertical="center"/>
    </xf>
    <xf numFmtId="41" fontId="16" fillId="0" borderId="0" xfId="2" applyFont="1" applyFill="1" applyBorder="1" applyAlignment="1">
      <alignment horizontal="right" vertical="center"/>
    </xf>
    <xf numFmtId="0" fontId="16" fillId="0" borderId="0" xfId="1" applyFont="1" applyFill="1" applyBorder="1" applyAlignment="1">
      <alignment horizontal="right" vertical="center"/>
    </xf>
    <xf numFmtId="0" fontId="23" fillId="2" borderId="3" xfId="4" applyFont="1" applyFill="1" applyBorder="1" applyAlignment="1">
      <alignment horizontal="center" vertical="center"/>
    </xf>
    <xf numFmtId="0" fontId="16" fillId="0" borderId="0" xfId="1" applyFont="1" applyFill="1" applyBorder="1" applyAlignment="1">
      <alignment horizontal="center" vertical="center"/>
    </xf>
    <xf numFmtId="0" fontId="22" fillId="0" borderId="4" xfId="6" applyNumberFormat="1" applyFont="1" applyFill="1" applyBorder="1" applyAlignment="1" applyProtection="1">
      <alignment horizontal="center" vertical="center"/>
    </xf>
    <xf numFmtId="178" fontId="17" fillId="0" borderId="5" xfId="2" applyNumberFormat="1" applyFont="1" applyFill="1" applyBorder="1" applyAlignment="1">
      <alignment horizontal="center" vertical="center"/>
    </xf>
    <xf numFmtId="0" fontId="16" fillId="0" borderId="0" xfId="6" applyFont="1" applyAlignment="1">
      <alignment vertical="center"/>
    </xf>
    <xf numFmtId="0" fontId="22" fillId="0" borderId="5" xfId="6" applyNumberFormat="1" applyFont="1" applyFill="1" applyBorder="1" applyAlignment="1" applyProtection="1">
      <alignment horizontal="center" vertical="center"/>
    </xf>
    <xf numFmtId="0" fontId="16" fillId="0" borderId="5" xfId="5" applyNumberFormat="1" applyFont="1" applyFill="1" applyBorder="1" applyAlignment="1" applyProtection="1">
      <alignment vertical="center"/>
    </xf>
    <xf numFmtId="0" fontId="16" fillId="0" borderId="5" xfId="6" applyFont="1" applyFill="1" applyBorder="1" applyAlignment="1">
      <alignment horizontal="center" vertical="center" wrapText="1"/>
    </xf>
    <xf numFmtId="14" fontId="17" fillId="0" borderId="5" xfId="6" applyNumberFormat="1" applyFont="1" applyFill="1" applyBorder="1" applyAlignment="1">
      <alignment horizontal="center" vertical="center"/>
    </xf>
    <xf numFmtId="41" fontId="17" fillId="0" borderId="10" xfId="2" applyFont="1" applyFill="1" applyBorder="1" applyAlignment="1">
      <alignment horizontal="right" vertical="center"/>
    </xf>
    <xf numFmtId="0" fontId="16" fillId="0" borderId="5" xfId="6" applyFont="1" applyBorder="1" applyAlignment="1">
      <alignment vertical="center"/>
    </xf>
    <xf numFmtId="41" fontId="16" fillId="0" borderId="5" xfId="2" applyFont="1" applyBorder="1" applyAlignment="1">
      <alignment vertical="center"/>
    </xf>
    <xf numFmtId="14" fontId="17" fillId="0" borderId="1" xfId="6" applyNumberFormat="1" applyFont="1" applyFill="1" applyBorder="1" applyAlignment="1">
      <alignment horizontal="center" vertical="center"/>
    </xf>
    <xf numFmtId="41" fontId="17" fillId="0" borderId="1" xfId="2" applyFont="1" applyFill="1" applyBorder="1" applyAlignment="1">
      <alignment horizontal="right" vertical="center"/>
    </xf>
    <xf numFmtId="0" fontId="18" fillId="0" borderId="11" xfId="5" applyNumberFormat="1" applyFont="1" applyFill="1" applyBorder="1" applyAlignment="1" applyProtection="1">
      <alignment horizontal="center" vertical="center"/>
    </xf>
    <xf numFmtId="0" fontId="18" fillId="0" borderId="12" xfId="5" applyNumberFormat="1" applyFont="1" applyFill="1" applyBorder="1" applyAlignment="1" applyProtection="1">
      <alignment horizontal="center" vertical="center"/>
    </xf>
    <xf numFmtId="0" fontId="18" fillId="0" borderId="12" xfId="5" applyNumberFormat="1" applyFont="1" applyFill="1" applyBorder="1" applyAlignment="1" applyProtection="1">
      <alignment horizontal="center" vertical="center"/>
    </xf>
    <xf numFmtId="41" fontId="18" fillId="0" borderId="3" xfId="2" applyFont="1" applyFill="1" applyBorder="1" applyAlignment="1" applyProtection="1">
      <alignment horizontal="center" vertical="center"/>
    </xf>
    <xf numFmtId="41" fontId="13" fillId="0" borderId="3" xfId="2" applyFont="1" applyFill="1" applyBorder="1" applyAlignment="1">
      <alignment horizontal="right" vertical="center"/>
    </xf>
    <xf numFmtId="0" fontId="18" fillId="0" borderId="3" xfId="5" applyNumberFormat="1" applyFont="1" applyFill="1" applyBorder="1" applyAlignment="1" applyProtection="1">
      <alignment vertical="center"/>
    </xf>
    <xf numFmtId="0" fontId="16" fillId="0" borderId="0" xfId="1" applyFont="1" applyFill="1" applyBorder="1" applyAlignment="1">
      <alignment horizontal="left" vertical="center"/>
    </xf>
    <xf numFmtId="41" fontId="16" fillId="0" borderId="0" xfId="2" applyFont="1" applyFill="1" applyBorder="1" applyAlignment="1">
      <alignment horizontal="center" vertical="center"/>
    </xf>
    <xf numFmtId="41" fontId="16" fillId="0" borderId="0" xfId="2" applyFont="1" applyFill="1" applyBorder="1" applyAlignment="1">
      <alignment vertical="center"/>
    </xf>
    <xf numFmtId="0" fontId="16" fillId="0" borderId="0" xfId="1" applyFont="1" applyFill="1" applyAlignment="1">
      <alignment vertical="center"/>
    </xf>
    <xf numFmtId="41" fontId="16" fillId="0" borderId="0" xfId="1" applyNumberFormat="1" applyFont="1" applyFill="1" applyAlignment="1">
      <alignment vertical="center"/>
    </xf>
    <xf numFmtId="41" fontId="16" fillId="0" borderId="0" xfId="2" applyFont="1" applyFill="1" applyAlignment="1">
      <alignment vertical="center"/>
    </xf>
    <xf numFmtId="41" fontId="16" fillId="0" borderId="9" xfId="1" applyNumberFormat="1" applyFont="1" applyFill="1" applyBorder="1" applyAlignment="1">
      <alignment vertical="center"/>
    </xf>
    <xf numFmtId="41" fontId="3" fillId="0" borderId="0" xfId="7" applyFont="1" applyFill="1" applyBorder="1" applyAlignment="1">
      <alignment horizontal="center" vertical="center"/>
    </xf>
    <xf numFmtId="41" fontId="3" fillId="0" borderId="2" xfId="7" applyFont="1" applyFill="1" applyBorder="1" applyAlignment="1">
      <alignment vertical="center"/>
    </xf>
    <xf numFmtId="41" fontId="13" fillId="0" borderId="3" xfId="7" applyFont="1" applyFill="1" applyBorder="1" applyAlignment="1">
      <alignment horizontal="center" vertical="center"/>
    </xf>
    <xf numFmtId="41" fontId="16" fillId="0" borderId="4" xfId="7" applyFont="1" applyFill="1" applyBorder="1" applyAlignment="1" applyProtection="1">
      <alignment horizontal="right" vertical="center"/>
    </xf>
    <xf numFmtId="0" fontId="16" fillId="0" borderId="5" xfId="5" applyNumberFormat="1" applyFont="1" applyFill="1" applyBorder="1" applyAlignment="1" applyProtection="1">
      <alignment horizontal="center" vertical="center"/>
    </xf>
    <xf numFmtId="41" fontId="16" fillId="0" borderId="5" xfId="7" applyFont="1" applyFill="1" applyBorder="1" applyAlignment="1" applyProtection="1">
      <alignment horizontal="right" vertical="center"/>
    </xf>
    <xf numFmtId="41" fontId="24" fillId="0" borderId="0" xfId="2" applyFont="1" applyFill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/>
    </xf>
    <xf numFmtId="0" fontId="24" fillId="0" borderId="0" xfId="1" applyFont="1" applyFill="1" applyAlignment="1">
      <alignment vertical="center"/>
    </xf>
    <xf numFmtId="0" fontId="24" fillId="0" borderId="0" xfId="1" applyFont="1" applyFill="1" applyBorder="1" applyAlignment="1">
      <alignment vertical="center"/>
    </xf>
    <xf numFmtId="0" fontId="25" fillId="0" borderId="3" xfId="6" applyFont="1" applyFill="1" applyBorder="1" applyAlignment="1">
      <alignment horizontal="center" vertical="center"/>
    </xf>
    <xf numFmtId="41" fontId="18" fillId="0" borderId="3" xfId="7" applyFont="1" applyFill="1" applyBorder="1" applyAlignment="1" applyProtection="1">
      <alignment horizontal="center" vertical="center"/>
    </xf>
    <xf numFmtId="41" fontId="3" fillId="0" borderId="0" xfId="7" applyFont="1" applyFill="1" applyAlignment="1">
      <alignment vertical="center"/>
    </xf>
  </cellXfs>
  <cellStyles count="8">
    <cellStyle name="쉼표 [0] 13 14" xfId="2"/>
    <cellStyle name="쉼표 [0] 45 2 2 2" xfId="7"/>
    <cellStyle name="표준" xfId="0" builtinId="0"/>
    <cellStyle name="표준 10 3" xfId="6"/>
    <cellStyle name="표준 2 15 10 2 2" xfId="4"/>
    <cellStyle name="표준 5 30" xfId="5"/>
    <cellStyle name="표준_2002결산보고서" xfId="1"/>
    <cellStyle name="표준_감가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2&#54924;&#44228;&#50672;&#46020;%20&#54620;&#44397;&#47928;&#54868;&#50696;&#49696;&#50948;&#50896;&#54924;%20&#44208;&#49328;&#48372;&#44256;&#49436;(&#52509;&#44292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ABAS\client\KBS\2002\LS_KBS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4048;&#49324;\&#45684;&#49436;&#50872;CC\2001\&#44592;&#47568;&#51312;&#49436;0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Excel\LIK\OTH\Inv\00&#48152;&#44592;\&#51116;&#44256;&#51312;&#49324;9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&#53468;&#50976;&#45768;&#51089;&#50629;\2001&#44208;&#49328;&#48372;&#44256;&#49436;&#45236;&#44732;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y%20Documents\&#53468;&#50976;&#45768;&#51089;&#50629;\2000&#44208;&#49328;&#48372;&#44256;&#49436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차례"/>
      <sheetName val="간지(1)"/>
      <sheetName val="결산개요"/>
      <sheetName val="대차대조표(나열식)"/>
      <sheetName val="대차대조표(총괄)"/>
      <sheetName val="재정상태표(총괄)"/>
      <sheetName val="손익계산서(나열식)"/>
      <sheetName val="손익계산서(총괄)"/>
      <sheetName val="재정운영표(총괄)"/>
      <sheetName val="순자산변동표(총괄)"/>
      <sheetName val="간지(2)"/>
      <sheetName val="대차대조표(기금)"/>
      <sheetName val="재정상태표(기금)"/>
      <sheetName val="총잉여금조정표"/>
      <sheetName val="손익계산서(기금)"/>
      <sheetName val="재정운영표(기금)"/>
      <sheetName val="순자산변동표(기금)"/>
      <sheetName val="간지(3)"/>
      <sheetName val="대차대조표(위원회)"/>
      <sheetName val="재정상태표(위원회)"/>
      <sheetName val="손익계산서(위원회)"/>
      <sheetName val="재정운영표(위원회)"/>
      <sheetName val="순자산변동표(위원회)"/>
      <sheetName val="간지(4)"/>
      <sheetName val="현금및현금성자산~장기매도가능증권"/>
      <sheetName val="미수이자및평가손익"/>
      <sheetName val="미수금~토지내역명세서"/>
      <sheetName val="감가_건물~건물감가상각비"/>
      <sheetName val="감가_부대설비"/>
      <sheetName val="감가_기계"/>
      <sheetName val="감가_차량~공업소유권"/>
      <sheetName val="감가_소프트웨어"/>
      <sheetName val="비품,입목"/>
      <sheetName val="도서"/>
      <sheetName val="자산계정대체명세서"/>
      <sheetName val="대손~임대보증금"/>
      <sheetName val="기부출연금외"/>
      <sheetName val="사업수익~사업외비용"/>
      <sheetName val="세입예산 실적"/>
      <sheetName val="세출예산(예산목별)"/>
      <sheetName val="세출예산(세부사업별)"/>
      <sheetName val="간지(고유회계)"/>
      <sheetName val="(고유)재무상태표(나열식)"/>
      <sheetName val="(고유)재무상태표(보고식)"/>
      <sheetName val="(고유)손익계산서(나열식)"/>
      <sheetName val="(고유)손익계산서(보고식)"/>
      <sheetName val="(고유)자본변동표(총괄)"/>
      <sheetName val="(고유)현금흐름표(총괄)"/>
      <sheetName val="간지(수탁회계)"/>
      <sheetName val="손익계산서(국고)"/>
      <sheetName val="재무상태표(국고)"/>
      <sheetName val="간지(수탁회계 명세서)"/>
      <sheetName val="현금성자산"/>
      <sheetName val="미수금(수탁)"/>
      <sheetName val="감가_시설,차량(수탁)"/>
      <sheetName val="감가_비품(수탁)"/>
      <sheetName val="도서(수탁)"/>
      <sheetName val="감가_소프트(수탁)"/>
      <sheetName val="미지급(수탁)"/>
      <sheetName val="이연부채(수탁)"/>
      <sheetName val="이익잉여금(수탁)"/>
      <sheetName val="수탁사업수익~기타비용(수탁)"/>
      <sheetName val="세입(수탁)"/>
      <sheetName val="세출(수탁_세부사업별)"/>
      <sheetName val="세출(수탁_이월사업)"/>
      <sheetName val="기타수입,기타지출"/>
      <sheetName val="감사의견서(교체해야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>
        <row r="44">
          <cell r="D44">
            <v>4440800</v>
          </cell>
        </row>
        <row r="45">
          <cell r="D45">
            <v>-4438800</v>
          </cell>
        </row>
        <row r="52">
          <cell r="D52">
            <v>717278630</v>
          </cell>
        </row>
        <row r="53">
          <cell r="D53">
            <v>-602250218</v>
          </cell>
        </row>
        <row r="56">
          <cell r="D56">
            <v>80657218</v>
          </cell>
        </row>
      </sheetData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AD"/>
      <sheetName val="총괄표"/>
      <sheetName val="요청자료"/>
      <sheetName val="3700"/>
      <sheetName val="37-15"/>
      <sheetName val="37-21"/>
      <sheetName val="37-30"/>
      <sheetName val="37-31"/>
      <sheetName val="37-32"/>
      <sheetName val="회계처리"/>
      <sheetName val="erp"/>
      <sheetName val="4050"/>
      <sheetName val="4100"/>
      <sheetName val="4700"/>
      <sheetName val="4700-30"/>
      <sheetName val="4900"/>
      <sheetName val="620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3200"/>
      <sheetName val="3800"/>
      <sheetName val="감가상각"/>
      <sheetName val="감가상각(배부)"/>
      <sheetName val="폐기자산"/>
      <sheetName val="6000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고조사1"/>
      <sheetName val="재고조사자"/>
      <sheetName val="타처보관"/>
      <sheetName val="하기휴가변경"/>
      <sheetName val="Sheet1"/>
      <sheetName val="T_No"/>
      <sheetName val="RPMF"/>
      <sheetName val="FGMD"/>
      <sheetName val="FGMD (2)"/>
      <sheetName val="FGMD (3)"/>
      <sheetName val="INFG1198"/>
      <sheetName val="INFG1198 (2)"/>
      <sheetName val="INMD1198"/>
      <sheetName val="INMD1198 (2)"/>
      <sheetName val="key"/>
      <sheetName val="RMPM"/>
      <sheetName val="RMPM (2)"/>
      <sheetName val="RMPM (3)"/>
      <sheetName val="RMPM (4)"/>
      <sheetName val="INRM1198"/>
      <sheetName val="INRM1198 (2)"/>
      <sheetName val="INPM1198"/>
      <sheetName val="INPM1198 (2)"/>
      <sheetName val="Sheet3 (2)"/>
      <sheetName val="Sheet2"/>
      <sheetName val="Sheet3"/>
      <sheetName val="Links"/>
      <sheetName val="Lead"/>
      <sheetName val="재고조사99"/>
      <sheetName val="건설중인자산(기타)"/>
      <sheetName val="June"/>
      <sheetName val="9811 YTD"/>
      <sheetName val="Optionen"/>
      <sheetName val="대차대조표"/>
      <sheetName val="2001Or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 refreshError="1">
        <row r="10">
          <cell r="AX10" t="str">
            <v>/re~~</v>
          </cell>
        </row>
        <row r="30">
          <cell r="B30">
            <v>101503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결산개요"/>
      <sheetName val="BSPL"/>
      <sheetName val="수지집행"/>
      <sheetName val="잉여금처분"/>
      <sheetName val="기금부속1"/>
      <sheetName val="기본재산"/>
      <sheetName val="기금부속2"/>
      <sheetName val="기금감가 "/>
      <sheetName val="운영부속1"/>
      <sheetName val="운영부속2"/>
      <sheetName val="운영감가"/>
      <sheetName val="기본재산목록"/>
      <sheetName val="기본재산2"/>
      <sheetName val="기본재산3"/>
      <sheetName val="수익경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"/>
  <sheetViews>
    <sheetView showGridLines="0" tabSelected="1" view="pageBreakPreview" zoomScaleNormal="80" zoomScaleSheetLayoutView="100" workbookViewId="0">
      <pane ySplit="5" topLeftCell="A6" activePane="bottomLeft" state="frozen"/>
      <selection activeCell="D15" sqref="D15"/>
      <selection pane="bottomLeft" activeCell="F11" sqref="F11"/>
    </sheetView>
  </sheetViews>
  <sheetFormatPr defaultColWidth="7" defaultRowHeight="24.95" customHeight="1" x14ac:dyDescent="0.3"/>
  <cols>
    <col min="1" max="1" width="28.375" style="9" customWidth="1"/>
    <col min="2" max="2" width="11.125" style="9" bestFit="1" customWidth="1"/>
    <col min="3" max="3" width="23.25" style="9" hidden="1" customWidth="1"/>
    <col min="4" max="4" width="14.875" style="9" bestFit="1" customWidth="1"/>
    <col min="5" max="5" width="14.5" style="9" bestFit="1" customWidth="1"/>
    <col min="6" max="6" width="14.875" style="9" bestFit="1" customWidth="1"/>
    <col min="7" max="7" width="16.375" style="4" bestFit="1" customWidth="1"/>
    <col min="8" max="8" width="14.875" style="9" bestFit="1" customWidth="1"/>
    <col min="9" max="9" width="5.25" style="9" bestFit="1" customWidth="1"/>
    <col min="10" max="10" width="7" style="12" bestFit="1" customWidth="1"/>
    <col min="11" max="11" width="5.25" style="9" bestFit="1" customWidth="1"/>
    <col min="12" max="12" width="13.25" style="9" bestFit="1" customWidth="1"/>
    <col min="13" max="13" width="16.375" style="9" bestFit="1" customWidth="1"/>
    <col min="14" max="14" width="13.25" style="9" bestFit="1" customWidth="1"/>
    <col min="15" max="15" width="30" style="9" bestFit="1" customWidth="1"/>
    <col min="16" max="16" width="19.375" style="4" customWidth="1"/>
    <col min="17" max="17" width="10.625" style="9" bestFit="1" customWidth="1"/>
    <col min="18" max="19" width="17.75" style="9" customWidth="1"/>
    <col min="20" max="21" width="12.125" style="9" customWidth="1"/>
    <col min="22" max="22" width="17.75" style="9" customWidth="1"/>
    <col min="23" max="23" width="12.125" style="5" customWidth="1"/>
    <col min="24" max="257" width="7" style="5"/>
    <col min="258" max="258" width="17.25" style="5" customWidth="1"/>
    <col min="259" max="259" width="11.375" style="5" bestFit="1" customWidth="1"/>
    <col min="260" max="262" width="15.875" style="5" bestFit="1" customWidth="1"/>
    <col min="263" max="264" width="12.125" style="5" customWidth="1"/>
    <col min="265" max="265" width="15.875" style="5" bestFit="1" customWidth="1"/>
    <col min="266" max="266" width="6.5" style="5" customWidth="1"/>
    <col min="267" max="267" width="8.625" style="5" bestFit="1" customWidth="1"/>
    <col min="268" max="268" width="14.375" style="5" bestFit="1" customWidth="1"/>
    <col min="269" max="271" width="15.875" style="5" bestFit="1" customWidth="1"/>
    <col min="272" max="272" width="19.375" style="5" customWidth="1"/>
    <col min="273" max="273" width="73.375" style="5" customWidth="1"/>
    <col min="274" max="275" width="17.75" style="5" customWidth="1"/>
    <col min="276" max="277" width="12.125" style="5" customWidth="1"/>
    <col min="278" max="278" width="17.75" style="5" customWidth="1"/>
    <col min="279" max="279" width="12.125" style="5" customWidth="1"/>
    <col min="280" max="513" width="7" style="5"/>
    <col min="514" max="514" width="17.25" style="5" customWidth="1"/>
    <col min="515" max="515" width="11.375" style="5" bestFit="1" customWidth="1"/>
    <col min="516" max="518" width="15.875" style="5" bestFit="1" customWidth="1"/>
    <col min="519" max="520" width="12.125" style="5" customWidth="1"/>
    <col min="521" max="521" width="15.875" style="5" bestFit="1" customWidth="1"/>
    <col min="522" max="522" width="6.5" style="5" customWidth="1"/>
    <col min="523" max="523" width="8.625" style="5" bestFit="1" customWidth="1"/>
    <col min="524" max="524" width="14.375" style="5" bestFit="1" customWidth="1"/>
    <col min="525" max="527" width="15.875" style="5" bestFit="1" customWidth="1"/>
    <col min="528" max="528" width="19.375" style="5" customWidth="1"/>
    <col min="529" max="529" width="73.375" style="5" customWidth="1"/>
    <col min="530" max="531" width="17.75" style="5" customWidth="1"/>
    <col min="532" max="533" width="12.125" style="5" customWidth="1"/>
    <col min="534" max="534" width="17.75" style="5" customWidth="1"/>
    <col min="535" max="535" width="12.125" style="5" customWidth="1"/>
    <col min="536" max="769" width="7" style="5"/>
    <col min="770" max="770" width="17.25" style="5" customWidth="1"/>
    <col min="771" max="771" width="11.375" style="5" bestFit="1" customWidth="1"/>
    <col min="772" max="774" width="15.875" style="5" bestFit="1" customWidth="1"/>
    <col min="775" max="776" width="12.125" style="5" customWidth="1"/>
    <col min="777" max="777" width="15.875" style="5" bestFit="1" customWidth="1"/>
    <col min="778" max="778" width="6.5" style="5" customWidth="1"/>
    <col min="779" max="779" width="8.625" style="5" bestFit="1" customWidth="1"/>
    <col min="780" max="780" width="14.375" style="5" bestFit="1" customWidth="1"/>
    <col min="781" max="783" width="15.875" style="5" bestFit="1" customWidth="1"/>
    <col min="784" max="784" width="19.375" style="5" customWidth="1"/>
    <col min="785" max="785" width="73.375" style="5" customWidth="1"/>
    <col min="786" max="787" width="17.75" style="5" customWidth="1"/>
    <col min="788" max="789" width="12.125" style="5" customWidth="1"/>
    <col min="790" max="790" width="17.75" style="5" customWidth="1"/>
    <col min="791" max="791" width="12.125" style="5" customWidth="1"/>
    <col min="792" max="1025" width="7" style="5"/>
    <col min="1026" max="1026" width="17.25" style="5" customWidth="1"/>
    <col min="1027" max="1027" width="11.375" style="5" bestFit="1" customWidth="1"/>
    <col min="1028" max="1030" width="15.875" style="5" bestFit="1" customWidth="1"/>
    <col min="1031" max="1032" width="12.125" style="5" customWidth="1"/>
    <col min="1033" max="1033" width="15.875" style="5" bestFit="1" customWidth="1"/>
    <col min="1034" max="1034" width="6.5" style="5" customWidth="1"/>
    <col min="1035" max="1035" width="8.625" style="5" bestFit="1" customWidth="1"/>
    <col min="1036" max="1036" width="14.375" style="5" bestFit="1" customWidth="1"/>
    <col min="1037" max="1039" width="15.875" style="5" bestFit="1" customWidth="1"/>
    <col min="1040" max="1040" width="19.375" style="5" customWidth="1"/>
    <col min="1041" max="1041" width="73.375" style="5" customWidth="1"/>
    <col min="1042" max="1043" width="17.75" style="5" customWidth="1"/>
    <col min="1044" max="1045" width="12.125" style="5" customWidth="1"/>
    <col min="1046" max="1046" width="17.75" style="5" customWidth="1"/>
    <col min="1047" max="1047" width="12.125" style="5" customWidth="1"/>
    <col min="1048" max="1281" width="7" style="5"/>
    <col min="1282" max="1282" width="17.25" style="5" customWidth="1"/>
    <col min="1283" max="1283" width="11.375" style="5" bestFit="1" customWidth="1"/>
    <col min="1284" max="1286" width="15.875" style="5" bestFit="1" customWidth="1"/>
    <col min="1287" max="1288" width="12.125" style="5" customWidth="1"/>
    <col min="1289" max="1289" width="15.875" style="5" bestFit="1" customWidth="1"/>
    <col min="1290" max="1290" width="6.5" style="5" customWidth="1"/>
    <col min="1291" max="1291" width="8.625" style="5" bestFit="1" customWidth="1"/>
    <col min="1292" max="1292" width="14.375" style="5" bestFit="1" customWidth="1"/>
    <col min="1293" max="1295" width="15.875" style="5" bestFit="1" customWidth="1"/>
    <col min="1296" max="1296" width="19.375" style="5" customWidth="1"/>
    <col min="1297" max="1297" width="73.375" style="5" customWidth="1"/>
    <col min="1298" max="1299" width="17.75" style="5" customWidth="1"/>
    <col min="1300" max="1301" width="12.125" style="5" customWidth="1"/>
    <col min="1302" max="1302" width="17.75" style="5" customWidth="1"/>
    <col min="1303" max="1303" width="12.125" style="5" customWidth="1"/>
    <col min="1304" max="1537" width="7" style="5"/>
    <col min="1538" max="1538" width="17.25" style="5" customWidth="1"/>
    <col min="1539" max="1539" width="11.375" style="5" bestFit="1" customWidth="1"/>
    <col min="1540" max="1542" width="15.875" style="5" bestFit="1" customWidth="1"/>
    <col min="1543" max="1544" width="12.125" style="5" customWidth="1"/>
    <col min="1545" max="1545" width="15.875" style="5" bestFit="1" customWidth="1"/>
    <col min="1546" max="1546" width="6.5" style="5" customWidth="1"/>
    <col min="1547" max="1547" width="8.625" style="5" bestFit="1" customWidth="1"/>
    <col min="1548" max="1548" width="14.375" style="5" bestFit="1" customWidth="1"/>
    <col min="1549" max="1551" width="15.875" style="5" bestFit="1" customWidth="1"/>
    <col min="1552" max="1552" width="19.375" style="5" customWidth="1"/>
    <col min="1553" max="1553" width="73.375" style="5" customWidth="1"/>
    <col min="1554" max="1555" width="17.75" style="5" customWidth="1"/>
    <col min="1556" max="1557" width="12.125" style="5" customWidth="1"/>
    <col min="1558" max="1558" width="17.75" style="5" customWidth="1"/>
    <col min="1559" max="1559" width="12.125" style="5" customWidth="1"/>
    <col min="1560" max="1793" width="7" style="5"/>
    <col min="1794" max="1794" width="17.25" style="5" customWidth="1"/>
    <col min="1795" max="1795" width="11.375" style="5" bestFit="1" customWidth="1"/>
    <col min="1796" max="1798" width="15.875" style="5" bestFit="1" customWidth="1"/>
    <col min="1799" max="1800" width="12.125" style="5" customWidth="1"/>
    <col min="1801" max="1801" width="15.875" style="5" bestFit="1" customWidth="1"/>
    <col min="1802" max="1802" width="6.5" style="5" customWidth="1"/>
    <col min="1803" max="1803" width="8.625" style="5" bestFit="1" customWidth="1"/>
    <col min="1804" max="1804" width="14.375" style="5" bestFit="1" customWidth="1"/>
    <col min="1805" max="1807" width="15.875" style="5" bestFit="1" customWidth="1"/>
    <col min="1808" max="1808" width="19.375" style="5" customWidth="1"/>
    <col min="1809" max="1809" width="73.375" style="5" customWidth="1"/>
    <col min="1810" max="1811" width="17.75" style="5" customWidth="1"/>
    <col min="1812" max="1813" width="12.125" style="5" customWidth="1"/>
    <col min="1814" max="1814" width="17.75" style="5" customWidth="1"/>
    <col min="1815" max="1815" width="12.125" style="5" customWidth="1"/>
    <col min="1816" max="2049" width="7" style="5"/>
    <col min="2050" max="2050" width="17.25" style="5" customWidth="1"/>
    <col min="2051" max="2051" width="11.375" style="5" bestFit="1" customWidth="1"/>
    <col min="2052" max="2054" width="15.875" style="5" bestFit="1" customWidth="1"/>
    <col min="2055" max="2056" width="12.125" style="5" customWidth="1"/>
    <col min="2057" max="2057" width="15.875" style="5" bestFit="1" customWidth="1"/>
    <col min="2058" max="2058" width="6.5" style="5" customWidth="1"/>
    <col min="2059" max="2059" width="8.625" style="5" bestFit="1" customWidth="1"/>
    <col min="2060" max="2060" width="14.375" style="5" bestFit="1" customWidth="1"/>
    <col min="2061" max="2063" width="15.875" style="5" bestFit="1" customWidth="1"/>
    <col min="2064" max="2064" width="19.375" style="5" customWidth="1"/>
    <col min="2065" max="2065" width="73.375" style="5" customWidth="1"/>
    <col min="2066" max="2067" width="17.75" style="5" customWidth="1"/>
    <col min="2068" max="2069" width="12.125" style="5" customWidth="1"/>
    <col min="2070" max="2070" width="17.75" style="5" customWidth="1"/>
    <col min="2071" max="2071" width="12.125" style="5" customWidth="1"/>
    <col min="2072" max="2305" width="7" style="5"/>
    <col min="2306" max="2306" width="17.25" style="5" customWidth="1"/>
    <col min="2307" max="2307" width="11.375" style="5" bestFit="1" customWidth="1"/>
    <col min="2308" max="2310" width="15.875" style="5" bestFit="1" customWidth="1"/>
    <col min="2311" max="2312" width="12.125" style="5" customWidth="1"/>
    <col min="2313" max="2313" width="15.875" style="5" bestFit="1" customWidth="1"/>
    <col min="2314" max="2314" width="6.5" style="5" customWidth="1"/>
    <col min="2315" max="2315" width="8.625" style="5" bestFit="1" customWidth="1"/>
    <col min="2316" max="2316" width="14.375" style="5" bestFit="1" customWidth="1"/>
    <col min="2317" max="2319" width="15.875" style="5" bestFit="1" customWidth="1"/>
    <col min="2320" max="2320" width="19.375" style="5" customWidth="1"/>
    <col min="2321" max="2321" width="73.375" style="5" customWidth="1"/>
    <col min="2322" max="2323" width="17.75" style="5" customWidth="1"/>
    <col min="2324" max="2325" width="12.125" style="5" customWidth="1"/>
    <col min="2326" max="2326" width="17.75" style="5" customWidth="1"/>
    <col min="2327" max="2327" width="12.125" style="5" customWidth="1"/>
    <col min="2328" max="2561" width="7" style="5"/>
    <col min="2562" max="2562" width="17.25" style="5" customWidth="1"/>
    <col min="2563" max="2563" width="11.375" style="5" bestFit="1" customWidth="1"/>
    <col min="2564" max="2566" width="15.875" style="5" bestFit="1" customWidth="1"/>
    <col min="2567" max="2568" width="12.125" style="5" customWidth="1"/>
    <col min="2569" max="2569" width="15.875" style="5" bestFit="1" customWidth="1"/>
    <col min="2570" max="2570" width="6.5" style="5" customWidth="1"/>
    <col min="2571" max="2571" width="8.625" style="5" bestFit="1" customWidth="1"/>
    <col min="2572" max="2572" width="14.375" style="5" bestFit="1" customWidth="1"/>
    <col min="2573" max="2575" width="15.875" style="5" bestFit="1" customWidth="1"/>
    <col min="2576" max="2576" width="19.375" style="5" customWidth="1"/>
    <col min="2577" max="2577" width="73.375" style="5" customWidth="1"/>
    <col min="2578" max="2579" width="17.75" style="5" customWidth="1"/>
    <col min="2580" max="2581" width="12.125" style="5" customWidth="1"/>
    <col min="2582" max="2582" width="17.75" style="5" customWidth="1"/>
    <col min="2583" max="2583" width="12.125" style="5" customWidth="1"/>
    <col min="2584" max="2817" width="7" style="5"/>
    <col min="2818" max="2818" width="17.25" style="5" customWidth="1"/>
    <col min="2819" max="2819" width="11.375" style="5" bestFit="1" customWidth="1"/>
    <col min="2820" max="2822" width="15.875" style="5" bestFit="1" customWidth="1"/>
    <col min="2823" max="2824" width="12.125" style="5" customWidth="1"/>
    <col min="2825" max="2825" width="15.875" style="5" bestFit="1" customWidth="1"/>
    <col min="2826" max="2826" width="6.5" style="5" customWidth="1"/>
    <col min="2827" max="2827" width="8.625" style="5" bestFit="1" customWidth="1"/>
    <col min="2828" max="2828" width="14.375" style="5" bestFit="1" customWidth="1"/>
    <col min="2829" max="2831" width="15.875" style="5" bestFit="1" customWidth="1"/>
    <col min="2832" max="2832" width="19.375" style="5" customWidth="1"/>
    <col min="2833" max="2833" width="73.375" style="5" customWidth="1"/>
    <col min="2834" max="2835" width="17.75" style="5" customWidth="1"/>
    <col min="2836" max="2837" width="12.125" style="5" customWidth="1"/>
    <col min="2838" max="2838" width="17.75" style="5" customWidth="1"/>
    <col min="2839" max="2839" width="12.125" style="5" customWidth="1"/>
    <col min="2840" max="3073" width="7" style="5"/>
    <col min="3074" max="3074" width="17.25" style="5" customWidth="1"/>
    <col min="3075" max="3075" width="11.375" style="5" bestFit="1" customWidth="1"/>
    <col min="3076" max="3078" width="15.875" style="5" bestFit="1" customWidth="1"/>
    <col min="3079" max="3080" width="12.125" style="5" customWidth="1"/>
    <col min="3081" max="3081" width="15.875" style="5" bestFit="1" customWidth="1"/>
    <col min="3082" max="3082" width="6.5" style="5" customWidth="1"/>
    <col min="3083" max="3083" width="8.625" style="5" bestFit="1" customWidth="1"/>
    <col min="3084" max="3084" width="14.375" style="5" bestFit="1" customWidth="1"/>
    <col min="3085" max="3087" width="15.875" style="5" bestFit="1" customWidth="1"/>
    <col min="3088" max="3088" width="19.375" style="5" customWidth="1"/>
    <col min="3089" max="3089" width="73.375" style="5" customWidth="1"/>
    <col min="3090" max="3091" width="17.75" style="5" customWidth="1"/>
    <col min="3092" max="3093" width="12.125" style="5" customWidth="1"/>
    <col min="3094" max="3094" width="17.75" style="5" customWidth="1"/>
    <col min="3095" max="3095" width="12.125" style="5" customWidth="1"/>
    <col min="3096" max="3329" width="7" style="5"/>
    <col min="3330" max="3330" width="17.25" style="5" customWidth="1"/>
    <col min="3331" max="3331" width="11.375" style="5" bestFit="1" customWidth="1"/>
    <col min="3332" max="3334" width="15.875" style="5" bestFit="1" customWidth="1"/>
    <col min="3335" max="3336" width="12.125" style="5" customWidth="1"/>
    <col min="3337" max="3337" width="15.875" style="5" bestFit="1" customWidth="1"/>
    <col min="3338" max="3338" width="6.5" style="5" customWidth="1"/>
    <col min="3339" max="3339" width="8.625" style="5" bestFit="1" customWidth="1"/>
    <col min="3340" max="3340" width="14.375" style="5" bestFit="1" customWidth="1"/>
    <col min="3341" max="3343" width="15.875" style="5" bestFit="1" customWidth="1"/>
    <col min="3344" max="3344" width="19.375" style="5" customWidth="1"/>
    <col min="3345" max="3345" width="73.375" style="5" customWidth="1"/>
    <col min="3346" max="3347" width="17.75" style="5" customWidth="1"/>
    <col min="3348" max="3349" width="12.125" style="5" customWidth="1"/>
    <col min="3350" max="3350" width="17.75" style="5" customWidth="1"/>
    <col min="3351" max="3351" width="12.125" style="5" customWidth="1"/>
    <col min="3352" max="3585" width="7" style="5"/>
    <col min="3586" max="3586" width="17.25" style="5" customWidth="1"/>
    <col min="3587" max="3587" width="11.375" style="5" bestFit="1" customWidth="1"/>
    <col min="3588" max="3590" width="15.875" style="5" bestFit="1" customWidth="1"/>
    <col min="3591" max="3592" width="12.125" style="5" customWidth="1"/>
    <col min="3593" max="3593" width="15.875" style="5" bestFit="1" customWidth="1"/>
    <col min="3594" max="3594" width="6.5" style="5" customWidth="1"/>
    <col min="3595" max="3595" width="8.625" style="5" bestFit="1" customWidth="1"/>
    <col min="3596" max="3596" width="14.375" style="5" bestFit="1" customWidth="1"/>
    <col min="3597" max="3599" width="15.875" style="5" bestFit="1" customWidth="1"/>
    <col min="3600" max="3600" width="19.375" style="5" customWidth="1"/>
    <col min="3601" max="3601" width="73.375" style="5" customWidth="1"/>
    <col min="3602" max="3603" width="17.75" style="5" customWidth="1"/>
    <col min="3604" max="3605" width="12.125" style="5" customWidth="1"/>
    <col min="3606" max="3606" width="17.75" style="5" customWidth="1"/>
    <col min="3607" max="3607" width="12.125" style="5" customWidth="1"/>
    <col min="3608" max="3841" width="7" style="5"/>
    <col min="3842" max="3842" width="17.25" style="5" customWidth="1"/>
    <col min="3843" max="3843" width="11.375" style="5" bestFit="1" customWidth="1"/>
    <col min="3844" max="3846" width="15.875" style="5" bestFit="1" customWidth="1"/>
    <col min="3847" max="3848" width="12.125" style="5" customWidth="1"/>
    <col min="3849" max="3849" width="15.875" style="5" bestFit="1" customWidth="1"/>
    <col min="3850" max="3850" width="6.5" style="5" customWidth="1"/>
    <col min="3851" max="3851" width="8.625" style="5" bestFit="1" customWidth="1"/>
    <col min="3852" max="3852" width="14.375" style="5" bestFit="1" customWidth="1"/>
    <col min="3853" max="3855" width="15.875" style="5" bestFit="1" customWidth="1"/>
    <col min="3856" max="3856" width="19.375" style="5" customWidth="1"/>
    <col min="3857" max="3857" width="73.375" style="5" customWidth="1"/>
    <col min="3858" max="3859" width="17.75" style="5" customWidth="1"/>
    <col min="3860" max="3861" width="12.125" style="5" customWidth="1"/>
    <col min="3862" max="3862" width="17.75" style="5" customWidth="1"/>
    <col min="3863" max="3863" width="12.125" style="5" customWidth="1"/>
    <col min="3864" max="4097" width="7" style="5"/>
    <col min="4098" max="4098" width="17.25" style="5" customWidth="1"/>
    <col min="4099" max="4099" width="11.375" style="5" bestFit="1" customWidth="1"/>
    <col min="4100" max="4102" width="15.875" style="5" bestFit="1" customWidth="1"/>
    <col min="4103" max="4104" width="12.125" style="5" customWidth="1"/>
    <col min="4105" max="4105" width="15.875" style="5" bestFit="1" customWidth="1"/>
    <col min="4106" max="4106" width="6.5" style="5" customWidth="1"/>
    <col min="4107" max="4107" width="8.625" style="5" bestFit="1" customWidth="1"/>
    <col min="4108" max="4108" width="14.375" style="5" bestFit="1" customWidth="1"/>
    <col min="4109" max="4111" width="15.875" style="5" bestFit="1" customWidth="1"/>
    <col min="4112" max="4112" width="19.375" style="5" customWidth="1"/>
    <col min="4113" max="4113" width="73.375" style="5" customWidth="1"/>
    <col min="4114" max="4115" width="17.75" style="5" customWidth="1"/>
    <col min="4116" max="4117" width="12.125" style="5" customWidth="1"/>
    <col min="4118" max="4118" width="17.75" style="5" customWidth="1"/>
    <col min="4119" max="4119" width="12.125" style="5" customWidth="1"/>
    <col min="4120" max="4353" width="7" style="5"/>
    <col min="4354" max="4354" width="17.25" style="5" customWidth="1"/>
    <col min="4355" max="4355" width="11.375" style="5" bestFit="1" customWidth="1"/>
    <col min="4356" max="4358" width="15.875" style="5" bestFit="1" customWidth="1"/>
    <col min="4359" max="4360" width="12.125" style="5" customWidth="1"/>
    <col min="4361" max="4361" width="15.875" style="5" bestFit="1" customWidth="1"/>
    <col min="4362" max="4362" width="6.5" style="5" customWidth="1"/>
    <col min="4363" max="4363" width="8.625" style="5" bestFit="1" customWidth="1"/>
    <col min="4364" max="4364" width="14.375" style="5" bestFit="1" customWidth="1"/>
    <col min="4365" max="4367" width="15.875" style="5" bestFit="1" customWidth="1"/>
    <col min="4368" max="4368" width="19.375" style="5" customWidth="1"/>
    <col min="4369" max="4369" width="73.375" style="5" customWidth="1"/>
    <col min="4370" max="4371" width="17.75" style="5" customWidth="1"/>
    <col min="4372" max="4373" width="12.125" style="5" customWidth="1"/>
    <col min="4374" max="4374" width="17.75" style="5" customWidth="1"/>
    <col min="4375" max="4375" width="12.125" style="5" customWidth="1"/>
    <col min="4376" max="4609" width="7" style="5"/>
    <col min="4610" max="4610" width="17.25" style="5" customWidth="1"/>
    <col min="4611" max="4611" width="11.375" style="5" bestFit="1" customWidth="1"/>
    <col min="4612" max="4614" width="15.875" style="5" bestFit="1" customWidth="1"/>
    <col min="4615" max="4616" width="12.125" style="5" customWidth="1"/>
    <col min="4617" max="4617" width="15.875" style="5" bestFit="1" customWidth="1"/>
    <col min="4618" max="4618" width="6.5" style="5" customWidth="1"/>
    <col min="4619" max="4619" width="8.625" style="5" bestFit="1" customWidth="1"/>
    <col min="4620" max="4620" width="14.375" style="5" bestFit="1" customWidth="1"/>
    <col min="4621" max="4623" width="15.875" style="5" bestFit="1" customWidth="1"/>
    <col min="4624" max="4624" width="19.375" style="5" customWidth="1"/>
    <col min="4625" max="4625" width="73.375" style="5" customWidth="1"/>
    <col min="4626" max="4627" width="17.75" style="5" customWidth="1"/>
    <col min="4628" max="4629" width="12.125" style="5" customWidth="1"/>
    <col min="4630" max="4630" width="17.75" style="5" customWidth="1"/>
    <col min="4631" max="4631" width="12.125" style="5" customWidth="1"/>
    <col min="4632" max="4865" width="7" style="5"/>
    <col min="4866" max="4866" width="17.25" style="5" customWidth="1"/>
    <col min="4867" max="4867" width="11.375" style="5" bestFit="1" customWidth="1"/>
    <col min="4868" max="4870" width="15.875" style="5" bestFit="1" customWidth="1"/>
    <col min="4871" max="4872" width="12.125" style="5" customWidth="1"/>
    <col min="4873" max="4873" width="15.875" style="5" bestFit="1" customWidth="1"/>
    <col min="4874" max="4874" width="6.5" style="5" customWidth="1"/>
    <col min="4875" max="4875" width="8.625" style="5" bestFit="1" customWidth="1"/>
    <col min="4876" max="4876" width="14.375" style="5" bestFit="1" customWidth="1"/>
    <col min="4877" max="4879" width="15.875" style="5" bestFit="1" customWidth="1"/>
    <col min="4880" max="4880" width="19.375" style="5" customWidth="1"/>
    <col min="4881" max="4881" width="73.375" style="5" customWidth="1"/>
    <col min="4882" max="4883" width="17.75" style="5" customWidth="1"/>
    <col min="4884" max="4885" width="12.125" style="5" customWidth="1"/>
    <col min="4886" max="4886" width="17.75" style="5" customWidth="1"/>
    <col min="4887" max="4887" width="12.125" style="5" customWidth="1"/>
    <col min="4888" max="5121" width="7" style="5"/>
    <col min="5122" max="5122" width="17.25" style="5" customWidth="1"/>
    <col min="5123" max="5123" width="11.375" style="5" bestFit="1" customWidth="1"/>
    <col min="5124" max="5126" width="15.875" style="5" bestFit="1" customWidth="1"/>
    <col min="5127" max="5128" width="12.125" style="5" customWidth="1"/>
    <col min="5129" max="5129" width="15.875" style="5" bestFit="1" customWidth="1"/>
    <col min="5130" max="5130" width="6.5" style="5" customWidth="1"/>
    <col min="5131" max="5131" width="8.625" style="5" bestFit="1" customWidth="1"/>
    <col min="5132" max="5132" width="14.375" style="5" bestFit="1" customWidth="1"/>
    <col min="5133" max="5135" width="15.875" style="5" bestFit="1" customWidth="1"/>
    <col min="5136" max="5136" width="19.375" style="5" customWidth="1"/>
    <col min="5137" max="5137" width="73.375" style="5" customWidth="1"/>
    <col min="5138" max="5139" width="17.75" style="5" customWidth="1"/>
    <col min="5140" max="5141" width="12.125" style="5" customWidth="1"/>
    <col min="5142" max="5142" width="17.75" style="5" customWidth="1"/>
    <col min="5143" max="5143" width="12.125" style="5" customWidth="1"/>
    <col min="5144" max="5377" width="7" style="5"/>
    <col min="5378" max="5378" width="17.25" style="5" customWidth="1"/>
    <col min="5379" max="5379" width="11.375" style="5" bestFit="1" customWidth="1"/>
    <col min="5380" max="5382" width="15.875" style="5" bestFit="1" customWidth="1"/>
    <col min="5383" max="5384" width="12.125" style="5" customWidth="1"/>
    <col min="5385" max="5385" width="15.875" style="5" bestFit="1" customWidth="1"/>
    <col min="5386" max="5386" width="6.5" style="5" customWidth="1"/>
    <col min="5387" max="5387" width="8.625" style="5" bestFit="1" customWidth="1"/>
    <col min="5388" max="5388" width="14.375" style="5" bestFit="1" customWidth="1"/>
    <col min="5389" max="5391" width="15.875" style="5" bestFit="1" customWidth="1"/>
    <col min="5392" max="5392" width="19.375" style="5" customWidth="1"/>
    <col min="5393" max="5393" width="73.375" style="5" customWidth="1"/>
    <col min="5394" max="5395" width="17.75" style="5" customWidth="1"/>
    <col min="5396" max="5397" width="12.125" style="5" customWidth="1"/>
    <col min="5398" max="5398" width="17.75" style="5" customWidth="1"/>
    <col min="5399" max="5399" width="12.125" style="5" customWidth="1"/>
    <col min="5400" max="5633" width="7" style="5"/>
    <col min="5634" max="5634" width="17.25" style="5" customWidth="1"/>
    <col min="5635" max="5635" width="11.375" style="5" bestFit="1" customWidth="1"/>
    <col min="5636" max="5638" width="15.875" style="5" bestFit="1" customWidth="1"/>
    <col min="5639" max="5640" width="12.125" style="5" customWidth="1"/>
    <col min="5641" max="5641" width="15.875" style="5" bestFit="1" customWidth="1"/>
    <col min="5642" max="5642" width="6.5" style="5" customWidth="1"/>
    <col min="5643" max="5643" width="8.625" style="5" bestFit="1" customWidth="1"/>
    <col min="5644" max="5644" width="14.375" style="5" bestFit="1" customWidth="1"/>
    <col min="5645" max="5647" width="15.875" style="5" bestFit="1" customWidth="1"/>
    <col min="5648" max="5648" width="19.375" style="5" customWidth="1"/>
    <col min="5649" max="5649" width="73.375" style="5" customWidth="1"/>
    <col min="5650" max="5651" width="17.75" style="5" customWidth="1"/>
    <col min="5652" max="5653" width="12.125" style="5" customWidth="1"/>
    <col min="5654" max="5654" width="17.75" style="5" customWidth="1"/>
    <col min="5655" max="5655" width="12.125" style="5" customWidth="1"/>
    <col min="5656" max="5889" width="7" style="5"/>
    <col min="5890" max="5890" width="17.25" style="5" customWidth="1"/>
    <col min="5891" max="5891" width="11.375" style="5" bestFit="1" customWidth="1"/>
    <col min="5892" max="5894" width="15.875" style="5" bestFit="1" customWidth="1"/>
    <col min="5895" max="5896" width="12.125" style="5" customWidth="1"/>
    <col min="5897" max="5897" width="15.875" style="5" bestFit="1" customWidth="1"/>
    <col min="5898" max="5898" width="6.5" style="5" customWidth="1"/>
    <col min="5899" max="5899" width="8.625" style="5" bestFit="1" customWidth="1"/>
    <col min="5900" max="5900" width="14.375" style="5" bestFit="1" customWidth="1"/>
    <col min="5901" max="5903" width="15.875" style="5" bestFit="1" customWidth="1"/>
    <col min="5904" max="5904" width="19.375" style="5" customWidth="1"/>
    <col min="5905" max="5905" width="73.375" style="5" customWidth="1"/>
    <col min="5906" max="5907" width="17.75" style="5" customWidth="1"/>
    <col min="5908" max="5909" width="12.125" style="5" customWidth="1"/>
    <col min="5910" max="5910" width="17.75" style="5" customWidth="1"/>
    <col min="5911" max="5911" width="12.125" style="5" customWidth="1"/>
    <col min="5912" max="6145" width="7" style="5"/>
    <col min="6146" max="6146" width="17.25" style="5" customWidth="1"/>
    <col min="6147" max="6147" width="11.375" style="5" bestFit="1" customWidth="1"/>
    <col min="6148" max="6150" width="15.875" style="5" bestFit="1" customWidth="1"/>
    <col min="6151" max="6152" width="12.125" style="5" customWidth="1"/>
    <col min="6153" max="6153" width="15.875" style="5" bestFit="1" customWidth="1"/>
    <col min="6154" max="6154" width="6.5" style="5" customWidth="1"/>
    <col min="6155" max="6155" width="8.625" style="5" bestFit="1" customWidth="1"/>
    <col min="6156" max="6156" width="14.375" style="5" bestFit="1" customWidth="1"/>
    <col min="6157" max="6159" width="15.875" style="5" bestFit="1" customWidth="1"/>
    <col min="6160" max="6160" width="19.375" style="5" customWidth="1"/>
    <col min="6161" max="6161" width="73.375" style="5" customWidth="1"/>
    <col min="6162" max="6163" width="17.75" style="5" customWidth="1"/>
    <col min="6164" max="6165" width="12.125" style="5" customWidth="1"/>
    <col min="6166" max="6166" width="17.75" style="5" customWidth="1"/>
    <col min="6167" max="6167" width="12.125" style="5" customWidth="1"/>
    <col min="6168" max="6401" width="7" style="5"/>
    <col min="6402" max="6402" width="17.25" style="5" customWidth="1"/>
    <col min="6403" max="6403" width="11.375" style="5" bestFit="1" customWidth="1"/>
    <col min="6404" max="6406" width="15.875" style="5" bestFit="1" customWidth="1"/>
    <col min="6407" max="6408" width="12.125" style="5" customWidth="1"/>
    <col min="6409" max="6409" width="15.875" style="5" bestFit="1" customWidth="1"/>
    <col min="6410" max="6410" width="6.5" style="5" customWidth="1"/>
    <col min="6411" max="6411" width="8.625" style="5" bestFit="1" customWidth="1"/>
    <col min="6412" max="6412" width="14.375" style="5" bestFit="1" customWidth="1"/>
    <col min="6413" max="6415" width="15.875" style="5" bestFit="1" customWidth="1"/>
    <col min="6416" max="6416" width="19.375" style="5" customWidth="1"/>
    <col min="6417" max="6417" width="73.375" style="5" customWidth="1"/>
    <col min="6418" max="6419" width="17.75" style="5" customWidth="1"/>
    <col min="6420" max="6421" width="12.125" style="5" customWidth="1"/>
    <col min="6422" max="6422" width="17.75" style="5" customWidth="1"/>
    <col min="6423" max="6423" width="12.125" style="5" customWidth="1"/>
    <col min="6424" max="6657" width="7" style="5"/>
    <col min="6658" max="6658" width="17.25" style="5" customWidth="1"/>
    <col min="6659" max="6659" width="11.375" style="5" bestFit="1" customWidth="1"/>
    <col min="6660" max="6662" width="15.875" style="5" bestFit="1" customWidth="1"/>
    <col min="6663" max="6664" width="12.125" style="5" customWidth="1"/>
    <col min="6665" max="6665" width="15.875" style="5" bestFit="1" customWidth="1"/>
    <col min="6666" max="6666" width="6.5" style="5" customWidth="1"/>
    <col min="6667" max="6667" width="8.625" style="5" bestFit="1" customWidth="1"/>
    <col min="6668" max="6668" width="14.375" style="5" bestFit="1" customWidth="1"/>
    <col min="6669" max="6671" width="15.875" style="5" bestFit="1" customWidth="1"/>
    <col min="6672" max="6672" width="19.375" style="5" customWidth="1"/>
    <col min="6673" max="6673" width="73.375" style="5" customWidth="1"/>
    <col min="6674" max="6675" width="17.75" style="5" customWidth="1"/>
    <col min="6676" max="6677" width="12.125" style="5" customWidth="1"/>
    <col min="6678" max="6678" width="17.75" style="5" customWidth="1"/>
    <col min="6679" max="6679" width="12.125" style="5" customWidth="1"/>
    <col min="6680" max="6913" width="7" style="5"/>
    <col min="6914" max="6914" width="17.25" style="5" customWidth="1"/>
    <col min="6915" max="6915" width="11.375" style="5" bestFit="1" customWidth="1"/>
    <col min="6916" max="6918" width="15.875" style="5" bestFit="1" customWidth="1"/>
    <col min="6919" max="6920" width="12.125" style="5" customWidth="1"/>
    <col min="6921" max="6921" width="15.875" style="5" bestFit="1" customWidth="1"/>
    <col min="6922" max="6922" width="6.5" style="5" customWidth="1"/>
    <col min="6923" max="6923" width="8.625" style="5" bestFit="1" customWidth="1"/>
    <col min="6924" max="6924" width="14.375" style="5" bestFit="1" customWidth="1"/>
    <col min="6925" max="6927" width="15.875" style="5" bestFit="1" customWidth="1"/>
    <col min="6928" max="6928" width="19.375" style="5" customWidth="1"/>
    <col min="6929" max="6929" width="73.375" style="5" customWidth="1"/>
    <col min="6930" max="6931" width="17.75" style="5" customWidth="1"/>
    <col min="6932" max="6933" width="12.125" style="5" customWidth="1"/>
    <col min="6934" max="6934" width="17.75" style="5" customWidth="1"/>
    <col min="6935" max="6935" width="12.125" style="5" customWidth="1"/>
    <col min="6936" max="7169" width="7" style="5"/>
    <col min="7170" max="7170" width="17.25" style="5" customWidth="1"/>
    <col min="7171" max="7171" width="11.375" style="5" bestFit="1" customWidth="1"/>
    <col min="7172" max="7174" width="15.875" style="5" bestFit="1" customWidth="1"/>
    <col min="7175" max="7176" width="12.125" style="5" customWidth="1"/>
    <col min="7177" max="7177" width="15.875" style="5" bestFit="1" customWidth="1"/>
    <col min="7178" max="7178" width="6.5" style="5" customWidth="1"/>
    <col min="7179" max="7179" width="8.625" style="5" bestFit="1" customWidth="1"/>
    <col min="7180" max="7180" width="14.375" style="5" bestFit="1" customWidth="1"/>
    <col min="7181" max="7183" width="15.875" style="5" bestFit="1" customWidth="1"/>
    <col min="7184" max="7184" width="19.375" style="5" customWidth="1"/>
    <col min="7185" max="7185" width="73.375" style="5" customWidth="1"/>
    <col min="7186" max="7187" width="17.75" style="5" customWidth="1"/>
    <col min="7188" max="7189" width="12.125" style="5" customWidth="1"/>
    <col min="7190" max="7190" width="17.75" style="5" customWidth="1"/>
    <col min="7191" max="7191" width="12.125" style="5" customWidth="1"/>
    <col min="7192" max="7425" width="7" style="5"/>
    <col min="7426" max="7426" width="17.25" style="5" customWidth="1"/>
    <col min="7427" max="7427" width="11.375" style="5" bestFit="1" customWidth="1"/>
    <col min="7428" max="7430" width="15.875" style="5" bestFit="1" customWidth="1"/>
    <col min="7431" max="7432" width="12.125" style="5" customWidth="1"/>
    <col min="7433" max="7433" width="15.875" style="5" bestFit="1" customWidth="1"/>
    <col min="7434" max="7434" width="6.5" style="5" customWidth="1"/>
    <col min="7435" max="7435" width="8.625" style="5" bestFit="1" customWidth="1"/>
    <col min="7436" max="7436" width="14.375" style="5" bestFit="1" customWidth="1"/>
    <col min="7437" max="7439" width="15.875" style="5" bestFit="1" customWidth="1"/>
    <col min="7440" max="7440" width="19.375" style="5" customWidth="1"/>
    <col min="7441" max="7441" width="73.375" style="5" customWidth="1"/>
    <col min="7442" max="7443" width="17.75" style="5" customWidth="1"/>
    <col min="7444" max="7445" width="12.125" style="5" customWidth="1"/>
    <col min="7446" max="7446" width="17.75" style="5" customWidth="1"/>
    <col min="7447" max="7447" width="12.125" style="5" customWidth="1"/>
    <col min="7448" max="7681" width="7" style="5"/>
    <col min="7682" max="7682" width="17.25" style="5" customWidth="1"/>
    <col min="7683" max="7683" width="11.375" style="5" bestFit="1" customWidth="1"/>
    <col min="7684" max="7686" width="15.875" style="5" bestFit="1" customWidth="1"/>
    <col min="7687" max="7688" width="12.125" style="5" customWidth="1"/>
    <col min="7689" max="7689" width="15.875" style="5" bestFit="1" customWidth="1"/>
    <col min="7690" max="7690" width="6.5" style="5" customWidth="1"/>
    <col min="7691" max="7691" width="8.625" style="5" bestFit="1" customWidth="1"/>
    <col min="7692" max="7692" width="14.375" style="5" bestFit="1" customWidth="1"/>
    <col min="7693" max="7695" width="15.875" style="5" bestFit="1" customWidth="1"/>
    <col min="7696" max="7696" width="19.375" style="5" customWidth="1"/>
    <col min="7697" max="7697" width="73.375" style="5" customWidth="1"/>
    <col min="7698" max="7699" width="17.75" style="5" customWidth="1"/>
    <col min="7700" max="7701" width="12.125" style="5" customWidth="1"/>
    <col min="7702" max="7702" width="17.75" style="5" customWidth="1"/>
    <col min="7703" max="7703" width="12.125" style="5" customWidth="1"/>
    <col min="7704" max="7937" width="7" style="5"/>
    <col min="7938" max="7938" width="17.25" style="5" customWidth="1"/>
    <col min="7939" max="7939" width="11.375" style="5" bestFit="1" customWidth="1"/>
    <col min="7940" max="7942" width="15.875" style="5" bestFit="1" customWidth="1"/>
    <col min="7943" max="7944" width="12.125" style="5" customWidth="1"/>
    <col min="7945" max="7945" width="15.875" style="5" bestFit="1" customWidth="1"/>
    <col min="7946" max="7946" width="6.5" style="5" customWidth="1"/>
    <col min="7947" max="7947" width="8.625" style="5" bestFit="1" customWidth="1"/>
    <col min="7948" max="7948" width="14.375" style="5" bestFit="1" customWidth="1"/>
    <col min="7949" max="7951" width="15.875" style="5" bestFit="1" customWidth="1"/>
    <col min="7952" max="7952" width="19.375" style="5" customWidth="1"/>
    <col min="7953" max="7953" width="73.375" style="5" customWidth="1"/>
    <col min="7954" max="7955" width="17.75" style="5" customWidth="1"/>
    <col min="7956" max="7957" width="12.125" style="5" customWidth="1"/>
    <col min="7958" max="7958" width="17.75" style="5" customWidth="1"/>
    <col min="7959" max="7959" width="12.125" style="5" customWidth="1"/>
    <col min="7960" max="8193" width="7" style="5"/>
    <col min="8194" max="8194" width="17.25" style="5" customWidth="1"/>
    <col min="8195" max="8195" width="11.375" style="5" bestFit="1" customWidth="1"/>
    <col min="8196" max="8198" width="15.875" style="5" bestFit="1" customWidth="1"/>
    <col min="8199" max="8200" width="12.125" style="5" customWidth="1"/>
    <col min="8201" max="8201" width="15.875" style="5" bestFit="1" customWidth="1"/>
    <col min="8202" max="8202" width="6.5" style="5" customWidth="1"/>
    <col min="8203" max="8203" width="8.625" style="5" bestFit="1" customWidth="1"/>
    <col min="8204" max="8204" width="14.375" style="5" bestFit="1" customWidth="1"/>
    <col min="8205" max="8207" width="15.875" style="5" bestFit="1" customWidth="1"/>
    <col min="8208" max="8208" width="19.375" style="5" customWidth="1"/>
    <col min="8209" max="8209" width="73.375" style="5" customWidth="1"/>
    <col min="8210" max="8211" width="17.75" style="5" customWidth="1"/>
    <col min="8212" max="8213" width="12.125" style="5" customWidth="1"/>
    <col min="8214" max="8214" width="17.75" style="5" customWidth="1"/>
    <col min="8215" max="8215" width="12.125" style="5" customWidth="1"/>
    <col min="8216" max="8449" width="7" style="5"/>
    <col min="8450" max="8450" width="17.25" style="5" customWidth="1"/>
    <col min="8451" max="8451" width="11.375" style="5" bestFit="1" customWidth="1"/>
    <col min="8452" max="8454" width="15.875" style="5" bestFit="1" customWidth="1"/>
    <col min="8455" max="8456" width="12.125" style="5" customWidth="1"/>
    <col min="8457" max="8457" width="15.875" style="5" bestFit="1" customWidth="1"/>
    <col min="8458" max="8458" width="6.5" style="5" customWidth="1"/>
    <col min="8459" max="8459" width="8.625" style="5" bestFit="1" customWidth="1"/>
    <col min="8460" max="8460" width="14.375" style="5" bestFit="1" customWidth="1"/>
    <col min="8461" max="8463" width="15.875" style="5" bestFit="1" customWidth="1"/>
    <col min="8464" max="8464" width="19.375" style="5" customWidth="1"/>
    <col min="8465" max="8465" width="73.375" style="5" customWidth="1"/>
    <col min="8466" max="8467" width="17.75" style="5" customWidth="1"/>
    <col min="8468" max="8469" width="12.125" style="5" customWidth="1"/>
    <col min="8470" max="8470" width="17.75" style="5" customWidth="1"/>
    <col min="8471" max="8471" width="12.125" style="5" customWidth="1"/>
    <col min="8472" max="8705" width="7" style="5"/>
    <col min="8706" max="8706" width="17.25" style="5" customWidth="1"/>
    <col min="8707" max="8707" width="11.375" style="5" bestFit="1" customWidth="1"/>
    <col min="8708" max="8710" width="15.875" style="5" bestFit="1" customWidth="1"/>
    <col min="8711" max="8712" width="12.125" style="5" customWidth="1"/>
    <col min="8713" max="8713" width="15.875" style="5" bestFit="1" customWidth="1"/>
    <col min="8714" max="8714" width="6.5" style="5" customWidth="1"/>
    <col min="8715" max="8715" width="8.625" style="5" bestFit="1" customWidth="1"/>
    <col min="8716" max="8716" width="14.375" style="5" bestFit="1" customWidth="1"/>
    <col min="8717" max="8719" width="15.875" style="5" bestFit="1" customWidth="1"/>
    <col min="8720" max="8720" width="19.375" style="5" customWidth="1"/>
    <col min="8721" max="8721" width="73.375" style="5" customWidth="1"/>
    <col min="8722" max="8723" width="17.75" style="5" customWidth="1"/>
    <col min="8724" max="8725" width="12.125" style="5" customWidth="1"/>
    <col min="8726" max="8726" width="17.75" style="5" customWidth="1"/>
    <col min="8727" max="8727" width="12.125" style="5" customWidth="1"/>
    <col min="8728" max="8961" width="7" style="5"/>
    <col min="8962" max="8962" width="17.25" style="5" customWidth="1"/>
    <col min="8963" max="8963" width="11.375" style="5" bestFit="1" customWidth="1"/>
    <col min="8964" max="8966" width="15.875" style="5" bestFit="1" customWidth="1"/>
    <col min="8967" max="8968" width="12.125" style="5" customWidth="1"/>
    <col min="8969" max="8969" width="15.875" style="5" bestFit="1" customWidth="1"/>
    <col min="8970" max="8970" width="6.5" style="5" customWidth="1"/>
    <col min="8971" max="8971" width="8.625" style="5" bestFit="1" customWidth="1"/>
    <col min="8972" max="8972" width="14.375" style="5" bestFit="1" customWidth="1"/>
    <col min="8973" max="8975" width="15.875" style="5" bestFit="1" customWidth="1"/>
    <col min="8976" max="8976" width="19.375" style="5" customWidth="1"/>
    <col min="8977" max="8977" width="73.375" style="5" customWidth="1"/>
    <col min="8978" max="8979" width="17.75" style="5" customWidth="1"/>
    <col min="8980" max="8981" width="12.125" style="5" customWidth="1"/>
    <col min="8982" max="8982" width="17.75" style="5" customWidth="1"/>
    <col min="8983" max="8983" width="12.125" style="5" customWidth="1"/>
    <col min="8984" max="9217" width="7" style="5"/>
    <col min="9218" max="9218" width="17.25" style="5" customWidth="1"/>
    <col min="9219" max="9219" width="11.375" style="5" bestFit="1" customWidth="1"/>
    <col min="9220" max="9222" width="15.875" style="5" bestFit="1" customWidth="1"/>
    <col min="9223" max="9224" width="12.125" style="5" customWidth="1"/>
    <col min="9225" max="9225" width="15.875" style="5" bestFit="1" customWidth="1"/>
    <col min="9226" max="9226" width="6.5" style="5" customWidth="1"/>
    <col min="9227" max="9227" width="8.625" style="5" bestFit="1" customWidth="1"/>
    <col min="9228" max="9228" width="14.375" style="5" bestFit="1" customWidth="1"/>
    <col min="9229" max="9231" width="15.875" style="5" bestFit="1" customWidth="1"/>
    <col min="9232" max="9232" width="19.375" style="5" customWidth="1"/>
    <col min="9233" max="9233" width="73.375" style="5" customWidth="1"/>
    <col min="9234" max="9235" width="17.75" style="5" customWidth="1"/>
    <col min="9236" max="9237" width="12.125" style="5" customWidth="1"/>
    <col min="9238" max="9238" width="17.75" style="5" customWidth="1"/>
    <col min="9239" max="9239" width="12.125" style="5" customWidth="1"/>
    <col min="9240" max="9473" width="7" style="5"/>
    <col min="9474" max="9474" width="17.25" style="5" customWidth="1"/>
    <col min="9475" max="9475" width="11.375" style="5" bestFit="1" customWidth="1"/>
    <col min="9476" max="9478" width="15.875" style="5" bestFit="1" customWidth="1"/>
    <col min="9479" max="9480" width="12.125" style="5" customWidth="1"/>
    <col min="9481" max="9481" width="15.875" style="5" bestFit="1" customWidth="1"/>
    <col min="9482" max="9482" width="6.5" style="5" customWidth="1"/>
    <col min="9483" max="9483" width="8.625" style="5" bestFit="1" customWidth="1"/>
    <col min="9484" max="9484" width="14.375" style="5" bestFit="1" customWidth="1"/>
    <col min="9485" max="9487" width="15.875" style="5" bestFit="1" customWidth="1"/>
    <col min="9488" max="9488" width="19.375" style="5" customWidth="1"/>
    <col min="9489" max="9489" width="73.375" style="5" customWidth="1"/>
    <col min="9490" max="9491" width="17.75" style="5" customWidth="1"/>
    <col min="9492" max="9493" width="12.125" style="5" customWidth="1"/>
    <col min="9494" max="9494" width="17.75" style="5" customWidth="1"/>
    <col min="9495" max="9495" width="12.125" style="5" customWidth="1"/>
    <col min="9496" max="9729" width="7" style="5"/>
    <col min="9730" max="9730" width="17.25" style="5" customWidth="1"/>
    <col min="9731" max="9731" width="11.375" style="5" bestFit="1" customWidth="1"/>
    <col min="9732" max="9734" width="15.875" style="5" bestFit="1" customWidth="1"/>
    <col min="9735" max="9736" width="12.125" style="5" customWidth="1"/>
    <col min="9737" max="9737" width="15.875" style="5" bestFit="1" customWidth="1"/>
    <col min="9738" max="9738" width="6.5" style="5" customWidth="1"/>
    <col min="9739" max="9739" width="8.625" style="5" bestFit="1" customWidth="1"/>
    <col min="9740" max="9740" width="14.375" style="5" bestFit="1" customWidth="1"/>
    <col min="9741" max="9743" width="15.875" style="5" bestFit="1" customWidth="1"/>
    <col min="9744" max="9744" width="19.375" style="5" customWidth="1"/>
    <col min="9745" max="9745" width="73.375" style="5" customWidth="1"/>
    <col min="9746" max="9747" width="17.75" style="5" customWidth="1"/>
    <col min="9748" max="9749" width="12.125" style="5" customWidth="1"/>
    <col min="9750" max="9750" width="17.75" style="5" customWidth="1"/>
    <col min="9751" max="9751" width="12.125" style="5" customWidth="1"/>
    <col min="9752" max="9985" width="7" style="5"/>
    <col min="9986" max="9986" width="17.25" style="5" customWidth="1"/>
    <col min="9987" max="9987" width="11.375" style="5" bestFit="1" customWidth="1"/>
    <col min="9988" max="9990" width="15.875" style="5" bestFit="1" customWidth="1"/>
    <col min="9991" max="9992" width="12.125" style="5" customWidth="1"/>
    <col min="9993" max="9993" width="15.875" style="5" bestFit="1" customWidth="1"/>
    <col min="9994" max="9994" width="6.5" style="5" customWidth="1"/>
    <col min="9995" max="9995" width="8.625" style="5" bestFit="1" customWidth="1"/>
    <col min="9996" max="9996" width="14.375" style="5" bestFit="1" customWidth="1"/>
    <col min="9997" max="9999" width="15.875" style="5" bestFit="1" customWidth="1"/>
    <col min="10000" max="10000" width="19.375" style="5" customWidth="1"/>
    <col min="10001" max="10001" width="73.375" style="5" customWidth="1"/>
    <col min="10002" max="10003" width="17.75" style="5" customWidth="1"/>
    <col min="10004" max="10005" width="12.125" style="5" customWidth="1"/>
    <col min="10006" max="10006" width="17.75" style="5" customWidth="1"/>
    <col min="10007" max="10007" width="12.125" style="5" customWidth="1"/>
    <col min="10008" max="10241" width="7" style="5"/>
    <col min="10242" max="10242" width="17.25" style="5" customWidth="1"/>
    <col min="10243" max="10243" width="11.375" style="5" bestFit="1" customWidth="1"/>
    <col min="10244" max="10246" width="15.875" style="5" bestFit="1" customWidth="1"/>
    <col min="10247" max="10248" width="12.125" style="5" customWidth="1"/>
    <col min="10249" max="10249" width="15.875" style="5" bestFit="1" customWidth="1"/>
    <col min="10250" max="10250" width="6.5" style="5" customWidth="1"/>
    <col min="10251" max="10251" width="8.625" style="5" bestFit="1" customWidth="1"/>
    <col min="10252" max="10252" width="14.375" style="5" bestFit="1" customWidth="1"/>
    <col min="10253" max="10255" width="15.875" style="5" bestFit="1" customWidth="1"/>
    <col min="10256" max="10256" width="19.375" style="5" customWidth="1"/>
    <col min="10257" max="10257" width="73.375" style="5" customWidth="1"/>
    <col min="10258" max="10259" width="17.75" style="5" customWidth="1"/>
    <col min="10260" max="10261" width="12.125" style="5" customWidth="1"/>
    <col min="10262" max="10262" width="17.75" style="5" customWidth="1"/>
    <col min="10263" max="10263" width="12.125" style="5" customWidth="1"/>
    <col min="10264" max="10497" width="7" style="5"/>
    <col min="10498" max="10498" width="17.25" style="5" customWidth="1"/>
    <col min="10499" max="10499" width="11.375" style="5" bestFit="1" customWidth="1"/>
    <col min="10500" max="10502" width="15.875" style="5" bestFit="1" customWidth="1"/>
    <col min="10503" max="10504" width="12.125" style="5" customWidth="1"/>
    <col min="10505" max="10505" width="15.875" style="5" bestFit="1" customWidth="1"/>
    <col min="10506" max="10506" width="6.5" style="5" customWidth="1"/>
    <col min="10507" max="10507" width="8.625" style="5" bestFit="1" customWidth="1"/>
    <col min="10508" max="10508" width="14.375" style="5" bestFit="1" customWidth="1"/>
    <col min="10509" max="10511" width="15.875" style="5" bestFit="1" customWidth="1"/>
    <col min="10512" max="10512" width="19.375" style="5" customWidth="1"/>
    <col min="10513" max="10513" width="73.375" style="5" customWidth="1"/>
    <col min="10514" max="10515" width="17.75" style="5" customWidth="1"/>
    <col min="10516" max="10517" width="12.125" style="5" customWidth="1"/>
    <col min="10518" max="10518" width="17.75" style="5" customWidth="1"/>
    <col min="10519" max="10519" width="12.125" style="5" customWidth="1"/>
    <col min="10520" max="10753" width="7" style="5"/>
    <col min="10754" max="10754" width="17.25" style="5" customWidth="1"/>
    <col min="10755" max="10755" width="11.375" style="5" bestFit="1" customWidth="1"/>
    <col min="10756" max="10758" width="15.875" style="5" bestFit="1" customWidth="1"/>
    <col min="10759" max="10760" width="12.125" style="5" customWidth="1"/>
    <col min="10761" max="10761" width="15.875" style="5" bestFit="1" customWidth="1"/>
    <col min="10762" max="10762" width="6.5" style="5" customWidth="1"/>
    <col min="10763" max="10763" width="8.625" style="5" bestFit="1" customWidth="1"/>
    <col min="10764" max="10764" width="14.375" style="5" bestFit="1" customWidth="1"/>
    <col min="10765" max="10767" width="15.875" style="5" bestFit="1" customWidth="1"/>
    <col min="10768" max="10768" width="19.375" style="5" customWidth="1"/>
    <col min="10769" max="10769" width="73.375" style="5" customWidth="1"/>
    <col min="10770" max="10771" width="17.75" style="5" customWidth="1"/>
    <col min="10772" max="10773" width="12.125" style="5" customWidth="1"/>
    <col min="10774" max="10774" width="17.75" style="5" customWidth="1"/>
    <col min="10775" max="10775" width="12.125" style="5" customWidth="1"/>
    <col min="10776" max="11009" width="7" style="5"/>
    <col min="11010" max="11010" width="17.25" style="5" customWidth="1"/>
    <col min="11011" max="11011" width="11.375" style="5" bestFit="1" customWidth="1"/>
    <col min="11012" max="11014" width="15.875" style="5" bestFit="1" customWidth="1"/>
    <col min="11015" max="11016" width="12.125" style="5" customWidth="1"/>
    <col min="11017" max="11017" width="15.875" style="5" bestFit="1" customWidth="1"/>
    <col min="11018" max="11018" width="6.5" style="5" customWidth="1"/>
    <col min="11019" max="11019" width="8.625" style="5" bestFit="1" customWidth="1"/>
    <col min="11020" max="11020" width="14.375" style="5" bestFit="1" customWidth="1"/>
    <col min="11021" max="11023" width="15.875" style="5" bestFit="1" customWidth="1"/>
    <col min="11024" max="11024" width="19.375" style="5" customWidth="1"/>
    <col min="11025" max="11025" width="73.375" style="5" customWidth="1"/>
    <col min="11026" max="11027" width="17.75" style="5" customWidth="1"/>
    <col min="11028" max="11029" width="12.125" style="5" customWidth="1"/>
    <col min="11030" max="11030" width="17.75" style="5" customWidth="1"/>
    <col min="11031" max="11031" width="12.125" style="5" customWidth="1"/>
    <col min="11032" max="11265" width="7" style="5"/>
    <col min="11266" max="11266" width="17.25" style="5" customWidth="1"/>
    <col min="11267" max="11267" width="11.375" style="5" bestFit="1" customWidth="1"/>
    <col min="11268" max="11270" width="15.875" style="5" bestFit="1" customWidth="1"/>
    <col min="11271" max="11272" width="12.125" style="5" customWidth="1"/>
    <col min="11273" max="11273" width="15.875" style="5" bestFit="1" customWidth="1"/>
    <col min="11274" max="11274" width="6.5" style="5" customWidth="1"/>
    <col min="11275" max="11275" width="8.625" style="5" bestFit="1" customWidth="1"/>
    <col min="11276" max="11276" width="14.375" style="5" bestFit="1" customWidth="1"/>
    <col min="11277" max="11279" width="15.875" style="5" bestFit="1" customWidth="1"/>
    <col min="11280" max="11280" width="19.375" style="5" customWidth="1"/>
    <col min="11281" max="11281" width="73.375" style="5" customWidth="1"/>
    <col min="11282" max="11283" width="17.75" style="5" customWidth="1"/>
    <col min="11284" max="11285" width="12.125" style="5" customWidth="1"/>
    <col min="11286" max="11286" width="17.75" style="5" customWidth="1"/>
    <col min="11287" max="11287" width="12.125" style="5" customWidth="1"/>
    <col min="11288" max="11521" width="7" style="5"/>
    <col min="11522" max="11522" width="17.25" style="5" customWidth="1"/>
    <col min="11523" max="11523" width="11.375" style="5" bestFit="1" customWidth="1"/>
    <col min="11524" max="11526" width="15.875" style="5" bestFit="1" customWidth="1"/>
    <col min="11527" max="11528" width="12.125" style="5" customWidth="1"/>
    <col min="11529" max="11529" width="15.875" style="5" bestFit="1" customWidth="1"/>
    <col min="11530" max="11530" width="6.5" style="5" customWidth="1"/>
    <col min="11531" max="11531" width="8.625" style="5" bestFit="1" customWidth="1"/>
    <col min="11532" max="11532" width="14.375" style="5" bestFit="1" customWidth="1"/>
    <col min="11533" max="11535" width="15.875" style="5" bestFit="1" customWidth="1"/>
    <col min="11536" max="11536" width="19.375" style="5" customWidth="1"/>
    <col min="11537" max="11537" width="73.375" style="5" customWidth="1"/>
    <col min="11538" max="11539" width="17.75" style="5" customWidth="1"/>
    <col min="11540" max="11541" width="12.125" style="5" customWidth="1"/>
    <col min="11542" max="11542" width="17.75" style="5" customWidth="1"/>
    <col min="11543" max="11543" width="12.125" style="5" customWidth="1"/>
    <col min="11544" max="11777" width="7" style="5"/>
    <col min="11778" max="11778" width="17.25" style="5" customWidth="1"/>
    <col min="11779" max="11779" width="11.375" style="5" bestFit="1" customWidth="1"/>
    <col min="11780" max="11782" width="15.875" style="5" bestFit="1" customWidth="1"/>
    <col min="11783" max="11784" width="12.125" style="5" customWidth="1"/>
    <col min="11785" max="11785" width="15.875" style="5" bestFit="1" customWidth="1"/>
    <col min="11786" max="11786" width="6.5" style="5" customWidth="1"/>
    <col min="11787" max="11787" width="8.625" style="5" bestFit="1" customWidth="1"/>
    <col min="11788" max="11788" width="14.375" style="5" bestFit="1" customWidth="1"/>
    <col min="11789" max="11791" width="15.875" style="5" bestFit="1" customWidth="1"/>
    <col min="11792" max="11792" width="19.375" style="5" customWidth="1"/>
    <col min="11793" max="11793" width="73.375" style="5" customWidth="1"/>
    <col min="11794" max="11795" width="17.75" style="5" customWidth="1"/>
    <col min="11796" max="11797" width="12.125" style="5" customWidth="1"/>
    <col min="11798" max="11798" width="17.75" style="5" customWidth="1"/>
    <col min="11799" max="11799" width="12.125" style="5" customWidth="1"/>
    <col min="11800" max="12033" width="7" style="5"/>
    <col min="12034" max="12034" width="17.25" style="5" customWidth="1"/>
    <col min="12035" max="12035" width="11.375" style="5" bestFit="1" customWidth="1"/>
    <col min="12036" max="12038" width="15.875" style="5" bestFit="1" customWidth="1"/>
    <col min="12039" max="12040" width="12.125" style="5" customWidth="1"/>
    <col min="12041" max="12041" width="15.875" style="5" bestFit="1" customWidth="1"/>
    <col min="12042" max="12042" width="6.5" style="5" customWidth="1"/>
    <col min="12043" max="12043" width="8.625" style="5" bestFit="1" customWidth="1"/>
    <col min="12044" max="12044" width="14.375" style="5" bestFit="1" customWidth="1"/>
    <col min="12045" max="12047" width="15.875" style="5" bestFit="1" customWidth="1"/>
    <col min="12048" max="12048" width="19.375" style="5" customWidth="1"/>
    <col min="12049" max="12049" width="73.375" style="5" customWidth="1"/>
    <col min="12050" max="12051" width="17.75" style="5" customWidth="1"/>
    <col min="12052" max="12053" width="12.125" style="5" customWidth="1"/>
    <col min="12054" max="12054" width="17.75" style="5" customWidth="1"/>
    <col min="12055" max="12055" width="12.125" style="5" customWidth="1"/>
    <col min="12056" max="12289" width="7" style="5"/>
    <col min="12290" max="12290" width="17.25" style="5" customWidth="1"/>
    <col min="12291" max="12291" width="11.375" style="5" bestFit="1" customWidth="1"/>
    <col min="12292" max="12294" width="15.875" style="5" bestFit="1" customWidth="1"/>
    <col min="12295" max="12296" width="12.125" style="5" customWidth="1"/>
    <col min="12297" max="12297" width="15.875" style="5" bestFit="1" customWidth="1"/>
    <col min="12298" max="12298" width="6.5" style="5" customWidth="1"/>
    <col min="12299" max="12299" width="8.625" style="5" bestFit="1" customWidth="1"/>
    <col min="12300" max="12300" width="14.375" style="5" bestFit="1" customWidth="1"/>
    <col min="12301" max="12303" width="15.875" style="5" bestFit="1" customWidth="1"/>
    <col min="12304" max="12304" width="19.375" style="5" customWidth="1"/>
    <col min="12305" max="12305" width="73.375" style="5" customWidth="1"/>
    <col min="12306" max="12307" width="17.75" style="5" customWidth="1"/>
    <col min="12308" max="12309" width="12.125" style="5" customWidth="1"/>
    <col min="12310" max="12310" width="17.75" style="5" customWidth="1"/>
    <col min="12311" max="12311" width="12.125" style="5" customWidth="1"/>
    <col min="12312" max="12545" width="7" style="5"/>
    <col min="12546" max="12546" width="17.25" style="5" customWidth="1"/>
    <col min="12547" max="12547" width="11.375" style="5" bestFit="1" customWidth="1"/>
    <col min="12548" max="12550" width="15.875" style="5" bestFit="1" customWidth="1"/>
    <col min="12551" max="12552" width="12.125" style="5" customWidth="1"/>
    <col min="12553" max="12553" width="15.875" style="5" bestFit="1" customWidth="1"/>
    <col min="12554" max="12554" width="6.5" style="5" customWidth="1"/>
    <col min="12555" max="12555" width="8.625" style="5" bestFit="1" customWidth="1"/>
    <col min="12556" max="12556" width="14.375" style="5" bestFit="1" customWidth="1"/>
    <col min="12557" max="12559" width="15.875" style="5" bestFit="1" customWidth="1"/>
    <col min="12560" max="12560" width="19.375" style="5" customWidth="1"/>
    <col min="12561" max="12561" width="73.375" style="5" customWidth="1"/>
    <col min="12562" max="12563" width="17.75" style="5" customWidth="1"/>
    <col min="12564" max="12565" width="12.125" style="5" customWidth="1"/>
    <col min="12566" max="12566" width="17.75" style="5" customWidth="1"/>
    <col min="12567" max="12567" width="12.125" style="5" customWidth="1"/>
    <col min="12568" max="12801" width="7" style="5"/>
    <col min="12802" max="12802" width="17.25" style="5" customWidth="1"/>
    <col min="12803" max="12803" width="11.375" style="5" bestFit="1" customWidth="1"/>
    <col min="12804" max="12806" width="15.875" style="5" bestFit="1" customWidth="1"/>
    <col min="12807" max="12808" width="12.125" style="5" customWidth="1"/>
    <col min="12809" max="12809" width="15.875" style="5" bestFit="1" customWidth="1"/>
    <col min="12810" max="12810" width="6.5" style="5" customWidth="1"/>
    <col min="12811" max="12811" width="8.625" style="5" bestFit="1" customWidth="1"/>
    <col min="12812" max="12812" width="14.375" style="5" bestFit="1" customWidth="1"/>
    <col min="12813" max="12815" width="15.875" style="5" bestFit="1" customWidth="1"/>
    <col min="12816" max="12816" width="19.375" style="5" customWidth="1"/>
    <col min="12817" max="12817" width="73.375" style="5" customWidth="1"/>
    <col min="12818" max="12819" width="17.75" style="5" customWidth="1"/>
    <col min="12820" max="12821" width="12.125" style="5" customWidth="1"/>
    <col min="12822" max="12822" width="17.75" style="5" customWidth="1"/>
    <col min="12823" max="12823" width="12.125" style="5" customWidth="1"/>
    <col min="12824" max="13057" width="7" style="5"/>
    <col min="13058" max="13058" width="17.25" style="5" customWidth="1"/>
    <col min="13059" max="13059" width="11.375" style="5" bestFit="1" customWidth="1"/>
    <col min="13060" max="13062" width="15.875" style="5" bestFit="1" customWidth="1"/>
    <col min="13063" max="13064" width="12.125" style="5" customWidth="1"/>
    <col min="13065" max="13065" width="15.875" style="5" bestFit="1" customWidth="1"/>
    <col min="13066" max="13066" width="6.5" style="5" customWidth="1"/>
    <col min="13067" max="13067" width="8.625" style="5" bestFit="1" customWidth="1"/>
    <col min="13068" max="13068" width="14.375" style="5" bestFit="1" customWidth="1"/>
    <col min="13069" max="13071" width="15.875" style="5" bestFit="1" customWidth="1"/>
    <col min="13072" max="13072" width="19.375" style="5" customWidth="1"/>
    <col min="13073" max="13073" width="73.375" style="5" customWidth="1"/>
    <col min="13074" max="13075" width="17.75" style="5" customWidth="1"/>
    <col min="13076" max="13077" width="12.125" style="5" customWidth="1"/>
    <col min="13078" max="13078" width="17.75" style="5" customWidth="1"/>
    <col min="13079" max="13079" width="12.125" style="5" customWidth="1"/>
    <col min="13080" max="13313" width="7" style="5"/>
    <col min="13314" max="13314" width="17.25" style="5" customWidth="1"/>
    <col min="13315" max="13315" width="11.375" style="5" bestFit="1" customWidth="1"/>
    <col min="13316" max="13318" width="15.875" style="5" bestFit="1" customWidth="1"/>
    <col min="13319" max="13320" width="12.125" style="5" customWidth="1"/>
    <col min="13321" max="13321" width="15.875" style="5" bestFit="1" customWidth="1"/>
    <col min="13322" max="13322" width="6.5" style="5" customWidth="1"/>
    <col min="13323" max="13323" width="8.625" style="5" bestFit="1" customWidth="1"/>
    <col min="13324" max="13324" width="14.375" style="5" bestFit="1" customWidth="1"/>
    <col min="13325" max="13327" width="15.875" style="5" bestFit="1" customWidth="1"/>
    <col min="13328" max="13328" width="19.375" style="5" customWidth="1"/>
    <col min="13329" max="13329" width="73.375" style="5" customWidth="1"/>
    <col min="13330" max="13331" width="17.75" style="5" customWidth="1"/>
    <col min="13332" max="13333" width="12.125" style="5" customWidth="1"/>
    <col min="13334" max="13334" width="17.75" style="5" customWidth="1"/>
    <col min="13335" max="13335" width="12.125" style="5" customWidth="1"/>
    <col min="13336" max="13569" width="7" style="5"/>
    <col min="13570" max="13570" width="17.25" style="5" customWidth="1"/>
    <col min="13571" max="13571" width="11.375" style="5" bestFit="1" customWidth="1"/>
    <col min="13572" max="13574" width="15.875" style="5" bestFit="1" customWidth="1"/>
    <col min="13575" max="13576" width="12.125" style="5" customWidth="1"/>
    <col min="13577" max="13577" width="15.875" style="5" bestFit="1" customWidth="1"/>
    <col min="13578" max="13578" width="6.5" style="5" customWidth="1"/>
    <col min="13579" max="13579" width="8.625" style="5" bestFit="1" customWidth="1"/>
    <col min="13580" max="13580" width="14.375" style="5" bestFit="1" customWidth="1"/>
    <col min="13581" max="13583" width="15.875" style="5" bestFit="1" customWidth="1"/>
    <col min="13584" max="13584" width="19.375" style="5" customWidth="1"/>
    <col min="13585" max="13585" width="73.375" style="5" customWidth="1"/>
    <col min="13586" max="13587" width="17.75" style="5" customWidth="1"/>
    <col min="13588" max="13589" width="12.125" style="5" customWidth="1"/>
    <col min="13590" max="13590" width="17.75" style="5" customWidth="1"/>
    <col min="13591" max="13591" width="12.125" style="5" customWidth="1"/>
    <col min="13592" max="13825" width="7" style="5"/>
    <col min="13826" max="13826" width="17.25" style="5" customWidth="1"/>
    <col min="13827" max="13827" width="11.375" style="5" bestFit="1" customWidth="1"/>
    <col min="13828" max="13830" width="15.875" style="5" bestFit="1" customWidth="1"/>
    <col min="13831" max="13832" width="12.125" style="5" customWidth="1"/>
    <col min="13833" max="13833" width="15.875" style="5" bestFit="1" customWidth="1"/>
    <col min="13834" max="13834" width="6.5" style="5" customWidth="1"/>
    <col min="13835" max="13835" width="8.625" style="5" bestFit="1" customWidth="1"/>
    <col min="13836" max="13836" width="14.375" style="5" bestFit="1" customWidth="1"/>
    <col min="13837" max="13839" width="15.875" style="5" bestFit="1" customWidth="1"/>
    <col min="13840" max="13840" width="19.375" style="5" customWidth="1"/>
    <col min="13841" max="13841" width="73.375" style="5" customWidth="1"/>
    <col min="13842" max="13843" width="17.75" style="5" customWidth="1"/>
    <col min="13844" max="13845" width="12.125" style="5" customWidth="1"/>
    <col min="13846" max="13846" width="17.75" style="5" customWidth="1"/>
    <col min="13847" max="13847" width="12.125" style="5" customWidth="1"/>
    <col min="13848" max="14081" width="7" style="5"/>
    <col min="14082" max="14082" width="17.25" style="5" customWidth="1"/>
    <col min="14083" max="14083" width="11.375" style="5" bestFit="1" customWidth="1"/>
    <col min="14084" max="14086" width="15.875" style="5" bestFit="1" customWidth="1"/>
    <col min="14087" max="14088" width="12.125" style="5" customWidth="1"/>
    <col min="14089" max="14089" width="15.875" style="5" bestFit="1" customWidth="1"/>
    <col min="14090" max="14090" width="6.5" style="5" customWidth="1"/>
    <col min="14091" max="14091" width="8.625" style="5" bestFit="1" customWidth="1"/>
    <col min="14092" max="14092" width="14.375" style="5" bestFit="1" customWidth="1"/>
    <col min="14093" max="14095" width="15.875" style="5" bestFit="1" customWidth="1"/>
    <col min="14096" max="14096" width="19.375" style="5" customWidth="1"/>
    <col min="14097" max="14097" width="73.375" style="5" customWidth="1"/>
    <col min="14098" max="14099" width="17.75" style="5" customWidth="1"/>
    <col min="14100" max="14101" width="12.125" style="5" customWidth="1"/>
    <col min="14102" max="14102" width="17.75" style="5" customWidth="1"/>
    <col min="14103" max="14103" width="12.125" style="5" customWidth="1"/>
    <col min="14104" max="14337" width="7" style="5"/>
    <col min="14338" max="14338" width="17.25" style="5" customWidth="1"/>
    <col min="14339" max="14339" width="11.375" style="5" bestFit="1" customWidth="1"/>
    <col min="14340" max="14342" width="15.875" style="5" bestFit="1" customWidth="1"/>
    <col min="14343" max="14344" width="12.125" style="5" customWidth="1"/>
    <col min="14345" max="14345" width="15.875" style="5" bestFit="1" customWidth="1"/>
    <col min="14346" max="14346" width="6.5" style="5" customWidth="1"/>
    <col min="14347" max="14347" width="8.625" style="5" bestFit="1" customWidth="1"/>
    <col min="14348" max="14348" width="14.375" style="5" bestFit="1" customWidth="1"/>
    <col min="14349" max="14351" width="15.875" style="5" bestFit="1" customWidth="1"/>
    <col min="14352" max="14352" width="19.375" style="5" customWidth="1"/>
    <col min="14353" max="14353" width="73.375" style="5" customWidth="1"/>
    <col min="14354" max="14355" width="17.75" style="5" customWidth="1"/>
    <col min="14356" max="14357" width="12.125" style="5" customWidth="1"/>
    <col min="14358" max="14358" width="17.75" style="5" customWidth="1"/>
    <col min="14359" max="14359" width="12.125" style="5" customWidth="1"/>
    <col min="14360" max="14593" width="7" style="5"/>
    <col min="14594" max="14594" width="17.25" style="5" customWidth="1"/>
    <col min="14595" max="14595" width="11.375" style="5" bestFit="1" customWidth="1"/>
    <col min="14596" max="14598" width="15.875" style="5" bestFit="1" customWidth="1"/>
    <col min="14599" max="14600" width="12.125" style="5" customWidth="1"/>
    <col min="14601" max="14601" width="15.875" style="5" bestFit="1" customWidth="1"/>
    <col min="14602" max="14602" width="6.5" style="5" customWidth="1"/>
    <col min="14603" max="14603" width="8.625" style="5" bestFit="1" customWidth="1"/>
    <col min="14604" max="14604" width="14.375" style="5" bestFit="1" customWidth="1"/>
    <col min="14605" max="14607" width="15.875" style="5" bestFit="1" customWidth="1"/>
    <col min="14608" max="14608" width="19.375" style="5" customWidth="1"/>
    <col min="14609" max="14609" width="73.375" style="5" customWidth="1"/>
    <col min="14610" max="14611" width="17.75" style="5" customWidth="1"/>
    <col min="14612" max="14613" width="12.125" style="5" customWidth="1"/>
    <col min="14614" max="14614" width="17.75" style="5" customWidth="1"/>
    <col min="14615" max="14615" width="12.125" style="5" customWidth="1"/>
    <col min="14616" max="14849" width="7" style="5"/>
    <col min="14850" max="14850" width="17.25" style="5" customWidth="1"/>
    <col min="14851" max="14851" width="11.375" style="5" bestFit="1" customWidth="1"/>
    <col min="14852" max="14854" width="15.875" style="5" bestFit="1" customWidth="1"/>
    <col min="14855" max="14856" width="12.125" style="5" customWidth="1"/>
    <col min="14857" max="14857" width="15.875" style="5" bestFit="1" customWidth="1"/>
    <col min="14858" max="14858" width="6.5" style="5" customWidth="1"/>
    <col min="14859" max="14859" width="8.625" style="5" bestFit="1" customWidth="1"/>
    <col min="14860" max="14860" width="14.375" style="5" bestFit="1" customWidth="1"/>
    <col min="14861" max="14863" width="15.875" style="5" bestFit="1" customWidth="1"/>
    <col min="14864" max="14864" width="19.375" style="5" customWidth="1"/>
    <col min="14865" max="14865" width="73.375" style="5" customWidth="1"/>
    <col min="14866" max="14867" width="17.75" style="5" customWidth="1"/>
    <col min="14868" max="14869" width="12.125" style="5" customWidth="1"/>
    <col min="14870" max="14870" width="17.75" style="5" customWidth="1"/>
    <col min="14871" max="14871" width="12.125" style="5" customWidth="1"/>
    <col min="14872" max="15105" width="7" style="5"/>
    <col min="15106" max="15106" width="17.25" style="5" customWidth="1"/>
    <col min="15107" max="15107" width="11.375" style="5" bestFit="1" customWidth="1"/>
    <col min="15108" max="15110" width="15.875" style="5" bestFit="1" customWidth="1"/>
    <col min="15111" max="15112" width="12.125" style="5" customWidth="1"/>
    <col min="15113" max="15113" width="15.875" style="5" bestFit="1" customWidth="1"/>
    <col min="15114" max="15114" width="6.5" style="5" customWidth="1"/>
    <col min="15115" max="15115" width="8.625" style="5" bestFit="1" customWidth="1"/>
    <col min="15116" max="15116" width="14.375" style="5" bestFit="1" customWidth="1"/>
    <col min="15117" max="15119" width="15.875" style="5" bestFit="1" customWidth="1"/>
    <col min="15120" max="15120" width="19.375" style="5" customWidth="1"/>
    <col min="15121" max="15121" width="73.375" style="5" customWidth="1"/>
    <col min="15122" max="15123" width="17.75" style="5" customWidth="1"/>
    <col min="15124" max="15125" width="12.125" style="5" customWidth="1"/>
    <col min="15126" max="15126" width="17.75" style="5" customWidth="1"/>
    <col min="15127" max="15127" width="12.125" style="5" customWidth="1"/>
    <col min="15128" max="15361" width="7" style="5"/>
    <col min="15362" max="15362" width="17.25" style="5" customWidth="1"/>
    <col min="15363" max="15363" width="11.375" style="5" bestFit="1" customWidth="1"/>
    <col min="15364" max="15366" width="15.875" style="5" bestFit="1" customWidth="1"/>
    <col min="15367" max="15368" width="12.125" style="5" customWidth="1"/>
    <col min="15369" max="15369" width="15.875" style="5" bestFit="1" customWidth="1"/>
    <col min="15370" max="15370" width="6.5" style="5" customWidth="1"/>
    <col min="15371" max="15371" width="8.625" style="5" bestFit="1" customWidth="1"/>
    <col min="15372" max="15372" width="14.375" style="5" bestFit="1" customWidth="1"/>
    <col min="15373" max="15375" width="15.875" style="5" bestFit="1" customWidth="1"/>
    <col min="15376" max="15376" width="19.375" style="5" customWidth="1"/>
    <col min="15377" max="15377" width="73.375" style="5" customWidth="1"/>
    <col min="15378" max="15379" width="17.75" style="5" customWidth="1"/>
    <col min="15380" max="15381" width="12.125" style="5" customWidth="1"/>
    <col min="15382" max="15382" width="17.75" style="5" customWidth="1"/>
    <col min="15383" max="15383" width="12.125" style="5" customWidth="1"/>
    <col min="15384" max="15617" width="7" style="5"/>
    <col min="15618" max="15618" width="17.25" style="5" customWidth="1"/>
    <col min="15619" max="15619" width="11.375" style="5" bestFit="1" customWidth="1"/>
    <col min="15620" max="15622" width="15.875" style="5" bestFit="1" customWidth="1"/>
    <col min="15623" max="15624" width="12.125" style="5" customWidth="1"/>
    <col min="15625" max="15625" width="15.875" style="5" bestFit="1" customWidth="1"/>
    <col min="15626" max="15626" width="6.5" style="5" customWidth="1"/>
    <col min="15627" max="15627" width="8.625" style="5" bestFit="1" customWidth="1"/>
    <col min="15628" max="15628" width="14.375" style="5" bestFit="1" customWidth="1"/>
    <col min="15629" max="15631" width="15.875" style="5" bestFit="1" customWidth="1"/>
    <col min="15632" max="15632" width="19.375" style="5" customWidth="1"/>
    <col min="15633" max="15633" width="73.375" style="5" customWidth="1"/>
    <col min="15634" max="15635" width="17.75" style="5" customWidth="1"/>
    <col min="15636" max="15637" width="12.125" style="5" customWidth="1"/>
    <col min="15638" max="15638" width="17.75" style="5" customWidth="1"/>
    <col min="15639" max="15639" width="12.125" style="5" customWidth="1"/>
    <col min="15640" max="15873" width="7" style="5"/>
    <col min="15874" max="15874" width="17.25" style="5" customWidth="1"/>
    <col min="15875" max="15875" width="11.375" style="5" bestFit="1" customWidth="1"/>
    <col min="15876" max="15878" width="15.875" style="5" bestFit="1" customWidth="1"/>
    <col min="15879" max="15880" width="12.125" style="5" customWidth="1"/>
    <col min="15881" max="15881" width="15.875" style="5" bestFit="1" customWidth="1"/>
    <col min="15882" max="15882" width="6.5" style="5" customWidth="1"/>
    <col min="15883" max="15883" width="8.625" style="5" bestFit="1" customWidth="1"/>
    <col min="15884" max="15884" width="14.375" style="5" bestFit="1" customWidth="1"/>
    <col min="15885" max="15887" width="15.875" style="5" bestFit="1" customWidth="1"/>
    <col min="15888" max="15888" width="19.375" style="5" customWidth="1"/>
    <col min="15889" max="15889" width="73.375" style="5" customWidth="1"/>
    <col min="15890" max="15891" width="17.75" style="5" customWidth="1"/>
    <col min="15892" max="15893" width="12.125" style="5" customWidth="1"/>
    <col min="15894" max="15894" width="17.75" style="5" customWidth="1"/>
    <col min="15895" max="15895" width="12.125" style="5" customWidth="1"/>
    <col min="15896" max="16129" width="7" style="5"/>
    <col min="16130" max="16130" width="17.25" style="5" customWidth="1"/>
    <col min="16131" max="16131" width="11.375" style="5" bestFit="1" customWidth="1"/>
    <col min="16132" max="16134" width="15.875" style="5" bestFit="1" customWidth="1"/>
    <col min="16135" max="16136" width="12.125" style="5" customWidth="1"/>
    <col min="16137" max="16137" width="15.875" style="5" bestFit="1" customWidth="1"/>
    <col min="16138" max="16138" width="6.5" style="5" customWidth="1"/>
    <col min="16139" max="16139" width="8.625" style="5" bestFit="1" customWidth="1"/>
    <col min="16140" max="16140" width="14.375" style="5" bestFit="1" customWidth="1"/>
    <col min="16141" max="16143" width="15.875" style="5" bestFit="1" customWidth="1"/>
    <col min="16144" max="16144" width="19.375" style="5" customWidth="1"/>
    <col min="16145" max="16145" width="73.375" style="5" customWidth="1"/>
    <col min="16146" max="16147" width="17.75" style="5" customWidth="1"/>
    <col min="16148" max="16149" width="12.125" style="5" customWidth="1"/>
    <col min="16150" max="16150" width="17.75" style="5" customWidth="1"/>
    <col min="16151" max="16151" width="12.125" style="5" customWidth="1"/>
    <col min="16152" max="16384" width="7" style="5"/>
  </cols>
  <sheetData>
    <row r="1" spans="1:22" ht="24.95" customHeight="1" x14ac:dyDescent="0.3">
      <c r="A1" s="1"/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Q1" s="3"/>
      <c r="R1" s="5"/>
      <c r="S1" s="5"/>
      <c r="T1" s="5"/>
      <c r="U1" s="5"/>
      <c r="V1" s="5"/>
    </row>
    <row r="2" spans="1:22" ht="29.25" customHeight="1" x14ac:dyDescent="0.3">
      <c r="A2" s="6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3"/>
      <c r="Q2" s="8"/>
    </row>
    <row r="3" spans="1:22" ht="24.95" customHeight="1" x14ac:dyDescent="0.3">
      <c r="A3" s="10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/>
      <c r="Q3" s="12"/>
    </row>
    <row r="4" spans="1:22" ht="24.95" customHeight="1" x14ac:dyDescent="0.3">
      <c r="A4" s="13"/>
      <c r="B4" s="14"/>
      <c r="C4" s="14"/>
      <c r="D4" s="14"/>
      <c r="E4" s="14"/>
      <c r="F4" s="14"/>
      <c r="G4" s="15"/>
      <c r="H4" s="14"/>
      <c r="I4" s="14"/>
      <c r="J4" s="16"/>
      <c r="K4" s="14"/>
      <c r="L4" s="14"/>
      <c r="M4" s="14"/>
      <c r="N4" s="14"/>
      <c r="O4" s="17" t="s">
        <v>2</v>
      </c>
      <c r="P4" s="18"/>
      <c r="Q4" s="19"/>
    </row>
    <row r="5" spans="1:22" s="1" customFormat="1" ht="29.25" customHeight="1" x14ac:dyDescent="0.3">
      <c r="A5" s="20" t="s">
        <v>3</v>
      </c>
      <c r="B5" s="21" t="s">
        <v>4</v>
      </c>
      <c r="C5" s="22" t="s">
        <v>5</v>
      </c>
      <c r="D5" s="22" t="s">
        <v>6</v>
      </c>
      <c r="E5" s="22" t="s">
        <v>7</v>
      </c>
      <c r="F5" s="22" t="s">
        <v>8</v>
      </c>
      <c r="G5" s="22" t="s">
        <v>9</v>
      </c>
      <c r="H5" s="22" t="s">
        <v>10</v>
      </c>
      <c r="I5" s="20" t="s">
        <v>11</v>
      </c>
      <c r="J5" s="20" t="s">
        <v>12</v>
      </c>
      <c r="K5" s="20" t="s">
        <v>13</v>
      </c>
      <c r="L5" s="22" t="s">
        <v>14</v>
      </c>
      <c r="M5" s="22" t="s">
        <v>15</v>
      </c>
      <c r="N5" s="22" t="s">
        <v>16</v>
      </c>
      <c r="O5" s="20" t="s">
        <v>17</v>
      </c>
      <c r="P5" s="3"/>
      <c r="Q5" s="3"/>
    </row>
    <row r="6" spans="1:22" ht="24.95" customHeight="1" x14ac:dyDescent="0.3">
      <c r="A6" s="23" t="s">
        <v>18</v>
      </c>
      <c r="B6" s="23" t="s">
        <v>19</v>
      </c>
      <c r="C6" s="24">
        <v>305888</v>
      </c>
      <c r="D6" s="24">
        <v>1920800</v>
      </c>
      <c r="E6" s="24"/>
      <c r="F6" s="24">
        <v>1920800</v>
      </c>
      <c r="G6" s="24">
        <v>1919800</v>
      </c>
      <c r="H6" s="24">
        <f>F6-G6</f>
        <v>1000</v>
      </c>
      <c r="I6" s="25">
        <v>5</v>
      </c>
      <c r="J6" s="26">
        <v>0.45100000000000001</v>
      </c>
      <c r="K6" s="25">
        <v>12</v>
      </c>
      <c r="L6" s="24">
        <f>H6-1000</f>
        <v>0</v>
      </c>
      <c r="M6" s="24">
        <f>G6+L6</f>
        <v>1919800</v>
      </c>
      <c r="N6" s="24">
        <f>F6-M6</f>
        <v>1000</v>
      </c>
      <c r="O6" s="27" t="s">
        <v>20</v>
      </c>
      <c r="P6" s="28"/>
      <c r="Q6" s="8"/>
    </row>
    <row r="7" spans="1:22" ht="24.95" customHeight="1" x14ac:dyDescent="0.3">
      <c r="A7" s="29" t="s">
        <v>21</v>
      </c>
      <c r="B7" s="29" t="s">
        <v>22</v>
      </c>
      <c r="C7" s="30">
        <v>401312</v>
      </c>
      <c r="D7" s="30">
        <v>2520000</v>
      </c>
      <c r="E7" s="30"/>
      <c r="F7" s="30">
        <v>2520000</v>
      </c>
      <c r="G7" s="30">
        <v>2519000</v>
      </c>
      <c r="H7" s="30">
        <f>F7-G7</f>
        <v>1000</v>
      </c>
      <c r="I7" s="31">
        <v>5</v>
      </c>
      <c r="J7" s="32">
        <v>0.45100000000000001</v>
      </c>
      <c r="K7" s="31">
        <v>12</v>
      </c>
      <c r="L7" s="30">
        <f>H7-1000</f>
        <v>0</v>
      </c>
      <c r="M7" s="30">
        <f>G7+L7</f>
        <v>2519000</v>
      </c>
      <c r="N7" s="30">
        <f>F7-M7</f>
        <v>1000</v>
      </c>
      <c r="O7" s="33" t="s">
        <v>20</v>
      </c>
      <c r="P7" s="11"/>
      <c r="Q7" s="12"/>
    </row>
    <row r="8" spans="1:22" ht="24.95" customHeight="1" x14ac:dyDescent="0.3">
      <c r="A8" s="34" t="s">
        <v>23</v>
      </c>
      <c r="B8" s="35"/>
      <c r="C8" s="36">
        <v>707200</v>
      </c>
      <c r="D8" s="36">
        <f>SUM(D6:D7)</f>
        <v>4440800</v>
      </c>
      <c r="E8" s="36">
        <f>SUM(E6:E7)</f>
        <v>0</v>
      </c>
      <c r="F8" s="36">
        <f>SUM(F6:F7)</f>
        <v>4440800</v>
      </c>
      <c r="G8" s="36">
        <f>SUM(G6:G7)</f>
        <v>4438800</v>
      </c>
      <c r="H8" s="36">
        <f>SUM(H6:H7)</f>
        <v>2000</v>
      </c>
      <c r="I8" s="37"/>
      <c r="J8" s="38"/>
      <c r="K8" s="37"/>
      <c r="L8" s="36">
        <f>SUM(L6:L7)</f>
        <v>0</v>
      </c>
      <c r="M8" s="36">
        <f>SUM(M6:M7)</f>
        <v>4438800</v>
      </c>
      <c r="N8" s="36">
        <f>SUM(N6:N7)</f>
        <v>2000</v>
      </c>
      <c r="O8" s="39"/>
      <c r="P8" s="18"/>
      <c r="Q8" s="19"/>
    </row>
    <row r="9" spans="1:22" ht="24.95" customHeight="1" x14ac:dyDescent="0.3">
      <c r="A9" s="40"/>
      <c r="B9" s="40"/>
      <c r="C9" s="40"/>
      <c r="D9" s="40"/>
      <c r="E9" s="40"/>
      <c r="F9" s="40"/>
      <c r="G9" s="3"/>
      <c r="H9" s="3"/>
      <c r="I9" s="41"/>
      <c r="J9" s="41"/>
      <c r="K9" s="41"/>
      <c r="L9" s="41"/>
      <c r="M9" s="41"/>
      <c r="N9" s="41"/>
      <c r="O9" s="41"/>
      <c r="P9" s="42"/>
      <c r="Q9" s="5"/>
      <c r="R9" s="5"/>
      <c r="S9" s="5"/>
      <c r="T9" s="5"/>
      <c r="U9" s="5"/>
      <c r="V9" s="5"/>
    </row>
    <row r="10" spans="1:22" ht="24.95" customHeight="1" thickBot="1" x14ac:dyDescent="0.35">
      <c r="A10" s="43"/>
      <c r="B10" s="43"/>
      <c r="C10" s="43"/>
      <c r="D10" s="44">
        <f>'[1](고유)재무상태표(나열식)'!D44</f>
        <v>4440800</v>
      </c>
      <c r="E10" s="43"/>
      <c r="F10" s="43"/>
      <c r="G10" s="3"/>
      <c r="H10" s="3"/>
      <c r="I10" s="3"/>
      <c r="J10" s="3"/>
      <c r="K10" s="3"/>
      <c r="L10" s="3"/>
      <c r="M10" s="3">
        <f>'[1](고유)재무상태표(나열식)'!D45</f>
        <v>-4438800</v>
      </c>
      <c r="N10" s="3"/>
      <c r="O10" s="3"/>
      <c r="P10" s="42"/>
      <c r="Q10" s="5"/>
      <c r="R10" s="5"/>
      <c r="S10" s="5"/>
      <c r="T10" s="5"/>
      <c r="U10" s="5"/>
      <c r="V10" s="5"/>
    </row>
    <row r="11" spans="1:22" ht="24.95" customHeight="1" thickBot="1" x14ac:dyDescent="0.35">
      <c r="A11" s="43"/>
      <c r="B11" s="43"/>
      <c r="C11" s="43"/>
      <c r="D11" s="45">
        <f>D8-D10</f>
        <v>0</v>
      </c>
      <c r="E11" s="43"/>
      <c r="F11" s="43"/>
      <c r="G11" s="3"/>
      <c r="H11" s="3"/>
      <c r="I11" s="3"/>
      <c r="J11" s="3"/>
      <c r="K11" s="3"/>
      <c r="L11" s="3"/>
      <c r="M11" s="46">
        <f>M8+M10</f>
        <v>0</v>
      </c>
      <c r="N11" s="3"/>
      <c r="O11" s="3"/>
      <c r="P11" s="42"/>
      <c r="Q11" s="5"/>
      <c r="R11" s="5"/>
      <c r="S11" s="5"/>
      <c r="T11" s="5"/>
      <c r="U11" s="5"/>
      <c r="V11" s="5"/>
    </row>
  </sheetData>
  <mergeCells count="6">
    <mergeCell ref="A2:O2"/>
    <mergeCell ref="A3:O3"/>
    <mergeCell ref="A8:B8"/>
    <mergeCell ref="A9:F9"/>
    <mergeCell ref="I9:M9"/>
    <mergeCell ref="N9:O9"/>
  </mergeCells>
  <phoneticPr fontId="4" type="noConversion"/>
  <printOptions horizontalCentered="1"/>
  <pageMargins left="0.94488188976377963" right="0.86614173228346458" top="0.86614173228346458" bottom="0.98425196850393704" header="0.31496062992125984" footer="0.31496062992125984"/>
  <pageSetup paperSize="9" scale="56" fitToHeight="5" orientation="landscape" r:id="rId1"/>
  <headerFooter alignWithMargins="0">
    <oddFooter xml:space="preserve">&amp;C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7"/>
  <sheetViews>
    <sheetView showGridLines="0" view="pageBreakPreview" zoomScaleNormal="80" zoomScaleSheetLayoutView="100" workbookViewId="0">
      <pane ySplit="4" topLeftCell="A5" activePane="bottomLeft" state="frozen"/>
      <selection activeCell="D15" sqref="D15"/>
      <selection pane="bottomLeft" activeCell="D15" sqref="D15"/>
    </sheetView>
  </sheetViews>
  <sheetFormatPr defaultColWidth="7" defaultRowHeight="24.95" customHeight="1" x14ac:dyDescent="0.3"/>
  <cols>
    <col min="1" max="1" width="40.75" style="85" bestFit="1" customWidth="1"/>
    <col min="2" max="2" width="11.125" style="85" bestFit="1" customWidth="1"/>
    <col min="3" max="3" width="11.125" style="85" hidden="1" customWidth="1"/>
    <col min="4" max="4" width="14.5" style="85" bestFit="1" customWidth="1"/>
    <col min="5" max="5" width="12.125" style="85" bestFit="1" customWidth="1"/>
    <col min="6" max="6" width="14.875" style="85" bestFit="1" customWidth="1"/>
    <col min="7" max="7" width="16.25" style="87" bestFit="1" customWidth="1"/>
    <col min="8" max="8" width="13.25" style="85" bestFit="1" customWidth="1"/>
    <col min="9" max="9" width="5.25" style="85" bestFit="1" customWidth="1"/>
    <col min="10" max="10" width="7.5" style="54" bestFit="1" customWidth="1"/>
    <col min="11" max="11" width="5.25" style="85" bestFit="1" customWidth="1"/>
    <col min="12" max="12" width="13.25" style="85" bestFit="1" customWidth="1"/>
    <col min="13" max="13" width="16.375" style="85" bestFit="1" customWidth="1"/>
    <col min="14" max="14" width="13.25" style="85" bestFit="1" customWidth="1"/>
    <col min="15" max="15" width="30" style="85" bestFit="1" customWidth="1"/>
    <col min="16" max="16" width="19.375" style="87" customWidth="1"/>
    <col min="17" max="17" width="11.5" style="85" bestFit="1" customWidth="1"/>
    <col min="18" max="19" width="17.75" style="85" customWidth="1"/>
    <col min="20" max="21" width="12.125" style="85" customWidth="1"/>
    <col min="22" max="22" width="17.75" style="85" customWidth="1"/>
    <col min="23" max="23" width="12.125" style="51" customWidth="1"/>
    <col min="24" max="257" width="7" style="51"/>
    <col min="258" max="258" width="17.25" style="51" customWidth="1"/>
    <col min="259" max="259" width="11.375" style="51" bestFit="1" customWidth="1"/>
    <col min="260" max="262" width="15.875" style="51" bestFit="1" customWidth="1"/>
    <col min="263" max="264" width="12.125" style="51" customWidth="1"/>
    <col min="265" max="265" width="15.875" style="51" bestFit="1" customWidth="1"/>
    <col min="266" max="266" width="6.5" style="51" customWidth="1"/>
    <col min="267" max="267" width="8.625" style="51" bestFit="1" customWidth="1"/>
    <col min="268" max="268" width="14.375" style="51" bestFit="1" customWidth="1"/>
    <col min="269" max="271" width="15.875" style="51" bestFit="1" customWidth="1"/>
    <col min="272" max="272" width="19.375" style="51" customWidth="1"/>
    <col min="273" max="273" width="73.375" style="51" customWidth="1"/>
    <col min="274" max="275" width="17.75" style="51" customWidth="1"/>
    <col min="276" max="277" width="12.125" style="51" customWidth="1"/>
    <col min="278" max="278" width="17.75" style="51" customWidth="1"/>
    <col min="279" max="279" width="12.125" style="51" customWidth="1"/>
    <col min="280" max="513" width="7" style="51"/>
    <col min="514" max="514" width="17.25" style="51" customWidth="1"/>
    <col min="515" max="515" width="11.375" style="51" bestFit="1" customWidth="1"/>
    <col min="516" max="518" width="15.875" style="51" bestFit="1" customWidth="1"/>
    <col min="519" max="520" width="12.125" style="51" customWidth="1"/>
    <col min="521" max="521" width="15.875" style="51" bestFit="1" customWidth="1"/>
    <col min="522" max="522" width="6.5" style="51" customWidth="1"/>
    <col min="523" max="523" width="8.625" style="51" bestFit="1" customWidth="1"/>
    <col min="524" max="524" width="14.375" style="51" bestFit="1" customWidth="1"/>
    <col min="525" max="527" width="15.875" style="51" bestFit="1" customWidth="1"/>
    <col min="528" max="528" width="19.375" style="51" customWidth="1"/>
    <col min="529" max="529" width="73.375" style="51" customWidth="1"/>
    <col min="530" max="531" width="17.75" style="51" customWidth="1"/>
    <col min="532" max="533" width="12.125" style="51" customWidth="1"/>
    <col min="534" max="534" width="17.75" style="51" customWidth="1"/>
    <col min="535" max="535" width="12.125" style="51" customWidth="1"/>
    <col min="536" max="769" width="7" style="51"/>
    <col min="770" max="770" width="17.25" style="51" customWidth="1"/>
    <col min="771" max="771" width="11.375" style="51" bestFit="1" customWidth="1"/>
    <col min="772" max="774" width="15.875" style="51" bestFit="1" customWidth="1"/>
    <col min="775" max="776" width="12.125" style="51" customWidth="1"/>
    <col min="777" max="777" width="15.875" style="51" bestFit="1" customWidth="1"/>
    <col min="778" max="778" width="6.5" style="51" customWidth="1"/>
    <col min="779" max="779" width="8.625" style="51" bestFit="1" customWidth="1"/>
    <col min="780" max="780" width="14.375" style="51" bestFit="1" customWidth="1"/>
    <col min="781" max="783" width="15.875" style="51" bestFit="1" customWidth="1"/>
    <col min="784" max="784" width="19.375" style="51" customWidth="1"/>
    <col min="785" max="785" width="73.375" style="51" customWidth="1"/>
    <col min="786" max="787" width="17.75" style="51" customWidth="1"/>
    <col min="788" max="789" width="12.125" style="51" customWidth="1"/>
    <col min="790" max="790" width="17.75" style="51" customWidth="1"/>
    <col min="791" max="791" width="12.125" style="51" customWidth="1"/>
    <col min="792" max="1025" width="7" style="51"/>
    <col min="1026" max="1026" width="17.25" style="51" customWidth="1"/>
    <col min="1027" max="1027" width="11.375" style="51" bestFit="1" customWidth="1"/>
    <col min="1028" max="1030" width="15.875" style="51" bestFit="1" customWidth="1"/>
    <col min="1031" max="1032" width="12.125" style="51" customWidth="1"/>
    <col min="1033" max="1033" width="15.875" style="51" bestFit="1" customWidth="1"/>
    <col min="1034" max="1034" width="6.5" style="51" customWidth="1"/>
    <col min="1035" max="1035" width="8.625" style="51" bestFit="1" customWidth="1"/>
    <col min="1036" max="1036" width="14.375" style="51" bestFit="1" customWidth="1"/>
    <col min="1037" max="1039" width="15.875" style="51" bestFit="1" customWidth="1"/>
    <col min="1040" max="1040" width="19.375" style="51" customWidth="1"/>
    <col min="1041" max="1041" width="73.375" style="51" customWidth="1"/>
    <col min="1042" max="1043" width="17.75" style="51" customWidth="1"/>
    <col min="1044" max="1045" width="12.125" style="51" customWidth="1"/>
    <col min="1046" max="1046" width="17.75" style="51" customWidth="1"/>
    <col min="1047" max="1047" width="12.125" style="51" customWidth="1"/>
    <col min="1048" max="1281" width="7" style="51"/>
    <col min="1282" max="1282" width="17.25" style="51" customWidth="1"/>
    <col min="1283" max="1283" width="11.375" style="51" bestFit="1" customWidth="1"/>
    <col min="1284" max="1286" width="15.875" style="51" bestFit="1" customWidth="1"/>
    <col min="1287" max="1288" width="12.125" style="51" customWidth="1"/>
    <col min="1289" max="1289" width="15.875" style="51" bestFit="1" customWidth="1"/>
    <col min="1290" max="1290" width="6.5" style="51" customWidth="1"/>
    <col min="1291" max="1291" width="8.625" style="51" bestFit="1" customWidth="1"/>
    <col min="1292" max="1292" width="14.375" style="51" bestFit="1" customWidth="1"/>
    <col min="1293" max="1295" width="15.875" style="51" bestFit="1" customWidth="1"/>
    <col min="1296" max="1296" width="19.375" style="51" customWidth="1"/>
    <col min="1297" max="1297" width="73.375" style="51" customWidth="1"/>
    <col min="1298" max="1299" width="17.75" style="51" customWidth="1"/>
    <col min="1300" max="1301" width="12.125" style="51" customWidth="1"/>
    <col min="1302" max="1302" width="17.75" style="51" customWidth="1"/>
    <col min="1303" max="1303" width="12.125" style="51" customWidth="1"/>
    <col min="1304" max="1537" width="7" style="51"/>
    <col min="1538" max="1538" width="17.25" style="51" customWidth="1"/>
    <col min="1539" max="1539" width="11.375" style="51" bestFit="1" customWidth="1"/>
    <col min="1540" max="1542" width="15.875" style="51" bestFit="1" customWidth="1"/>
    <col min="1543" max="1544" width="12.125" style="51" customWidth="1"/>
    <col min="1545" max="1545" width="15.875" style="51" bestFit="1" customWidth="1"/>
    <col min="1546" max="1546" width="6.5" style="51" customWidth="1"/>
    <col min="1547" max="1547" width="8.625" style="51" bestFit="1" customWidth="1"/>
    <col min="1548" max="1548" width="14.375" style="51" bestFit="1" customWidth="1"/>
    <col min="1549" max="1551" width="15.875" style="51" bestFit="1" customWidth="1"/>
    <col min="1552" max="1552" width="19.375" style="51" customWidth="1"/>
    <col min="1553" max="1553" width="73.375" style="51" customWidth="1"/>
    <col min="1554" max="1555" width="17.75" style="51" customWidth="1"/>
    <col min="1556" max="1557" width="12.125" style="51" customWidth="1"/>
    <col min="1558" max="1558" width="17.75" style="51" customWidth="1"/>
    <col min="1559" max="1559" width="12.125" style="51" customWidth="1"/>
    <col min="1560" max="1793" width="7" style="51"/>
    <col min="1794" max="1794" width="17.25" style="51" customWidth="1"/>
    <col min="1795" max="1795" width="11.375" style="51" bestFit="1" customWidth="1"/>
    <col min="1796" max="1798" width="15.875" style="51" bestFit="1" customWidth="1"/>
    <col min="1799" max="1800" width="12.125" style="51" customWidth="1"/>
    <col min="1801" max="1801" width="15.875" style="51" bestFit="1" customWidth="1"/>
    <col min="1802" max="1802" width="6.5" style="51" customWidth="1"/>
    <col min="1803" max="1803" width="8.625" style="51" bestFit="1" customWidth="1"/>
    <col min="1804" max="1804" width="14.375" style="51" bestFit="1" customWidth="1"/>
    <col min="1805" max="1807" width="15.875" style="51" bestFit="1" customWidth="1"/>
    <col min="1808" max="1808" width="19.375" style="51" customWidth="1"/>
    <col min="1809" max="1809" width="73.375" style="51" customWidth="1"/>
    <col min="1810" max="1811" width="17.75" style="51" customWidth="1"/>
    <col min="1812" max="1813" width="12.125" style="51" customWidth="1"/>
    <col min="1814" max="1814" width="17.75" style="51" customWidth="1"/>
    <col min="1815" max="1815" width="12.125" style="51" customWidth="1"/>
    <col min="1816" max="2049" width="7" style="51"/>
    <col min="2050" max="2050" width="17.25" style="51" customWidth="1"/>
    <col min="2051" max="2051" width="11.375" style="51" bestFit="1" customWidth="1"/>
    <col min="2052" max="2054" width="15.875" style="51" bestFit="1" customWidth="1"/>
    <col min="2055" max="2056" width="12.125" style="51" customWidth="1"/>
    <col min="2057" max="2057" width="15.875" style="51" bestFit="1" customWidth="1"/>
    <col min="2058" max="2058" width="6.5" style="51" customWidth="1"/>
    <col min="2059" max="2059" width="8.625" style="51" bestFit="1" customWidth="1"/>
    <col min="2060" max="2060" width="14.375" style="51" bestFit="1" customWidth="1"/>
    <col min="2061" max="2063" width="15.875" style="51" bestFit="1" customWidth="1"/>
    <col min="2064" max="2064" width="19.375" style="51" customWidth="1"/>
    <col min="2065" max="2065" width="73.375" style="51" customWidth="1"/>
    <col min="2066" max="2067" width="17.75" style="51" customWidth="1"/>
    <col min="2068" max="2069" width="12.125" style="51" customWidth="1"/>
    <col min="2070" max="2070" width="17.75" style="51" customWidth="1"/>
    <col min="2071" max="2071" width="12.125" style="51" customWidth="1"/>
    <col min="2072" max="2305" width="7" style="51"/>
    <col min="2306" max="2306" width="17.25" style="51" customWidth="1"/>
    <col min="2307" max="2307" width="11.375" style="51" bestFit="1" customWidth="1"/>
    <col min="2308" max="2310" width="15.875" style="51" bestFit="1" customWidth="1"/>
    <col min="2311" max="2312" width="12.125" style="51" customWidth="1"/>
    <col min="2313" max="2313" width="15.875" style="51" bestFit="1" customWidth="1"/>
    <col min="2314" max="2314" width="6.5" style="51" customWidth="1"/>
    <col min="2315" max="2315" width="8.625" style="51" bestFit="1" customWidth="1"/>
    <col min="2316" max="2316" width="14.375" style="51" bestFit="1" customWidth="1"/>
    <col min="2317" max="2319" width="15.875" style="51" bestFit="1" customWidth="1"/>
    <col min="2320" max="2320" width="19.375" style="51" customWidth="1"/>
    <col min="2321" max="2321" width="73.375" style="51" customWidth="1"/>
    <col min="2322" max="2323" width="17.75" style="51" customWidth="1"/>
    <col min="2324" max="2325" width="12.125" style="51" customWidth="1"/>
    <col min="2326" max="2326" width="17.75" style="51" customWidth="1"/>
    <col min="2327" max="2327" width="12.125" style="51" customWidth="1"/>
    <col min="2328" max="2561" width="7" style="51"/>
    <col min="2562" max="2562" width="17.25" style="51" customWidth="1"/>
    <col min="2563" max="2563" width="11.375" style="51" bestFit="1" customWidth="1"/>
    <col min="2564" max="2566" width="15.875" style="51" bestFit="1" customWidth="1"/>
    <col min="2567" max="2568" width="12.125" style="51" customWidth="1"/>
    <col min="2569" max="2569" width="15.875" style="51" bestFit="1" customWidth="1"/>
    <col min="2570" max="2570" width="6.5" style="51" customWidth="1"/>
    <col min="2571" max="2571" width="8.625" style="51" bestFit="1" customWidth="1"/>
    <col min="2572" max="2572" width="14.375" style="51" bestFit="1" customWidth="1"/>
    <col min="2573" max="2575" width="15.875" style="51" bestFit="1" customWidth="1"/>
    <col min="2576" max="2576" width="19.375" style="51" customWidth="1"/>
    <col min="2577" max="2577" width="73.375" style="51" customWidth="1"/>
    <col min="2578" max="2579" width="17.75" style="51" customWidth="1"/>
    <col min="2580" max="2581" width="12.125" style="51" customWidth="1"/>
    <col min="2582" max="2582" width="17.75" style="51" customWidth="1"/>
    <col min="2583" max="2583" width="12.125" style="51" customWidth="1"/>
    <col min="2584" max="2817" width="7" style="51"/>
    <col min="2818" max="2818" width="17.25" style="51" customWidth="1"/>
    <col min="2819" max="2819" width="11.375" style="51" bestFit="1" customWidth="1"/>
    <col min="2820" max="2822" width="15.875" style="51" bestFit="1" customWidth="1"/>
    <col min="2823" max="2824" width="12.125" style="51" customWidth="1"/>
    <col min="2825" max="2825" width="15.875" style="51" bestFit="1" customWidth="1"/>
    <col min="2826" max="2826" width="6.5" style="51" customWidth="1"/>
    <col min="2827" max="2827" width="8.625" style="51" bestFit="1" customWidth="1"/>
    <col min="2828" max="2828" width="14.375" style="51" bestFit="1" customWidth="1"/>
    <col min="2829" max="2831" width="15.875" style="51" bestFit="1" customWidth="1"/>
    <col min="2832" max="2832" width="19.375" style="51" customWidth="1"/>
    <col min="2833" max="2833" width="73.375" style="51" customWidth="1"/>
    <col min="2834" max="2835" width="17.75" style="51" customWidth="1"/>
    <col min="2836" max="2837" width="12.125" style="51" customWidth="1"/>
    <col min="2838" max="2838" width="17.75" style="51" customWidth="1"/>
    <col min="2839" max="2839" width="12.125" style="51" customWidth="1"/>
    <col min="2840" max="3073" width="7" style="51"/>
    <col min="3074" max="3074" width="17.25" style="51" customWidth="1"/>
    <col min="3075" max="3075" width="11.375" style="51" bestFit="1" customWidth="1"/>
    <col min="3076" max="3078" width="15.875" style="51" bestFit="1" customWidth="1"/>
    <col min="3079" max="3080" width="12.125" style="51" customWidth="1"/>
    <col min="3081" max="3081" width="15.875" style="51" bestFit="1" customWidth="1"/>
    <col min="3082" max="3082" width="6.5" style="51" customWidth="1"/>
    <col min="3083" max="3083" width="8.625" style="51" bestFit="1" customWidth="1"/>
    <col min="3084" max="3084" width="14.375" style="51" bestFit="1" customWidth="1"/>
    <col min="3085" max="3087" width="15.875" style="51" bestFit="1" customWidth="1"/>
    <col min="3088" max="3088" width="19.375" style="51" customWidth="1"/>
    <col min="3089" max="3089" width="73.375" style="51" customWidth="1"/>
    <col min="3090" max="3091" width="17.75" style="51" customWidth="1"/>
    <col min="3092" max="3093" width="12.125" style="51" customWidth="1"/>
    <col min="3094" max="3094" width="17.75" style="51" customWidth="1"/>
    <col min="3095" max="3095" width="12.125" style="51" customWidth="1"/>
    <col min="3096" max="3329" width="7" style="51"/>
    <col min="3330" max="3330" width="17.25" style="51" customWidth="1"/>
    <col min="3331" max="3331" width="11.375" style="51" bestFit="1" customWidth="1"/>
    <col min="3332" max="3334" width="15.875" style="51" bestFit="1" customWidth="1"/>
    <col min="3335" max="3336" width="12.125" style="51" customWidth="1"/>
    <col min="3337" max="3337" width="15.875" style="51" bestFit="1" customWidth="1"/>
    <col min="3338" max="3338" width="6.5" style="51" customWidth="1"/>
    <col min="3339" max="3339" width="8.625" style="51" bestFit="1" customWidth="1"/>
    <col min="3340" max="3340" width="14.375" style="51" bestFit="1" customWidth="1"/>
    <col min="3341" max="3343" width="15.875" style="51" bestFit="1" customWidth="1"/>
    <col min="3344" max="3344" width="19.375" style="51" customWidth="1"/>
    <col min="3345" max="3345" width="73.375" style="51" customWidth="1"/>
    <col min="3346" max="3347" width="17.75" style="51" customWidth="1"/>
    <col min="3348" max="3349" width="12.125" style="51" customWidth="1"/>
    <col min="3350" max="3350" width="17.75" style="51" customWidth="1"/>
    <col min="3351" max="3351" width="12.125" style="51" customWidth="1"/>
    <col min="3352" max="3585" width="7" style="51"/>
    <col min="3586" max="3586" width="17.25" style="51" customWidth="1"/>
    <col min="3587" max="3587" width="11.375" style="51" bestFit="1" customWidth="1"/>
    <col min="3588" max="3590" width="15.875" style="51" bestFit="1" customWidth="1"/>
    <col min="3591" max="3592" width="12.125" style="51" customWidth="1"/>
    <col min="3593" max="3593" width="15.875" style="51" bestFit="1" customWidth="1"/>
    <col min="3594" max="3594" width="6.5" style="51" customWidth="1"/>
    <col min="3595" max="3595" width="8.625" style="51" bestFit="1" customWidth="1"/>
    <col min="3596" max="3596" width="14.375" style="51" bestFit="1" customWidth="1"/>
    <col min="3597" max="3599" width="15.875" style="51" bestFit="1" customWidth="1"/>
    <col min="3600" max="3600" width="19.375" style="51" customWidth="1"/>
    <col min="3601" max="3601" width="73.375" style="51" customWidth="1"/>
    <col min="3602" max="3603" width="17.75" style="51" customWidth="1"/>
    <col min="3604" max="3605" width="12.125" style="51" customWidth="1"/>
    <col min="3606" max="3606" width="17.75" style="51" customWidth="1"/>
    <col min="3607" max="3607" width="12.125" style="51" customWidth="1"/>
    <col min="3608" max="3841" width="7" style="51"/>
    <col min="3842" max="3842" width="17.25" style="51" customWidth="1"/>
    <col min="3843" max="3843" width="11.375" style="51" bestFit="1" customWidth="1"/>
    <col min="3844" max="3846" width="15.875" style="51" bestFit="1" customWidth="1"/>
    <col min="3847" max="3848" width="12.125" style="51" customWidth="1"/>
    <col min="3849" max="3849" width="15.875" style="51" bestFit="1" customWidth="1"/>
    <col min="3850" max="3850" width="6.5" style="51" customWidth="1"/>
    <col min="3851" max="3851" width="8.625" style="51" bestFit="1" customWidth="1"/>
    <col min="3852" max="3852" width="14.375" style="51" bestFit="1" customWidth="1"/>
    <col min="3853" max="3855" width="15.875" style="51" bestFit="1" customWidth="1"/>
    <col min="3856" max="3856" width="19.375" style="51" customWidth="1"/>
    <col min="3857" max="3857" width="73.375" style="51" customWidth="1"/>
    <col min="3858" max="3859" width="17.75" style="51" customWidth="1"/>
    <col min="3860" max="3861" width="12.125" style="51" customWidth="1"/>
    <col min="3862" max="3862" width="17.75" style="51" customWidth="1"/>
    <col min="3863" max="3863" width="12.125" style="51" customWidth="1"/>
    <col min="3864" max="4097" width="7" style="51"/>
    <col min="4098" max="4098" width="17.25" style="51" customWidth="1"/>
    <col min="4099" max="4099" width="11.375" style="51" bestFit="1" customWidth="1"/>
    <col min="4100" max="4102" width="15.875" style="51" bestFit="1" customWidth="1"/>
    <col min="4103" max="4104" width="12.125" style="51" customWidth="1"/>
    <col min="4105" max="4105" width="15.875" style="51" bestFit="1" customWidth="1"/>
    <col min="4106" max="4106" width="6.5" style="51" customWidth="1"/>
    <col min="4107" max="4107" width="8.625" style="51" bestFit="1" customWidth="1"/>
    <col min="4108" max="4108" width="14.375" style="51" bestFit="1" customWidth="1"/>
    <col min="4109" max="4111" width="15.875" style="51" bestFit="1" customWidth="1"/>
    <col min="4112" max="4112" width="19.375" style="51" customWidth="1"/>
    <col min="4113" max="4113" width="73.375" style="51" customWidth="1"/>
    <col min="4114" max="4115" width="17.75" style="51" customWidth="1"/>
    <col min="4116" max="4117" width="12.125" style="51" customWidth="1"/>
    <col min="4118" max="4118" width="17.75" style="51" customWidth="1"/>
    <col min="4119" max="4119" width="12.125" style="51" customWidth="1"/>
    <col min="4120" max="4353" width="7" style="51"/>
    <col min="4354" max="4354" width="17.25" style="51" customWidth="1"/>
    <col min="4355" max="4355" width="11.375" style="51" bestFit="1" customWidth="1"/>
    <col min="4356" max="4358" width="15.875" style="51" bestFit="1" customWidth="1"/>
    <col min="4359" max="4360" width="12.125" style="51" customWidth="1"/>
    <col min="4361" max="4361" width="15.875" style="51" bestFit="1" customWidth="1"/>
    <col min="4362" max="4362" width="6.5" style="51" customWidth="1"/>
    <col min="4363" max="4363" width="8.625" style="51" bestFit="1" customWidth="1"/>
    <col min="4364" max="4364" width="14.375" style="51" bestFit="1" customWidth="1"/>
    <col min="4365" max="4367" width="15.875" style="51" bestFit="1" customWidth="1"/>
    <col min="4368" max="4368" width="19.375" style="51" customWidth="1"/>
    <col min="4369" max="4369" width="73.375" style="51" customWidth="1"/>
    <col min="4370" max="4371" width="17.75" style="51" customWidth="1"/>
    <col min="4372" max="4373" width="12.125" style="51" customWidth="1"/>
    <col min="4374" max="4374" width="17.75" style="51" customWidth="1"/>
    <col min="4375" max="4375" width="12.125" style="51" customWidth="1"/>
    <col min="4376" max="4609" width="7" style="51"/>
    <col min="4610" max="4610" width="17.25" style="51" customWidth="1"/>
    <col min="4611" max="4611" width="11.375" style="51" bestFit="1" customWidth="1"/>
    <col min="4612" max="4614" width="15.875" style="51" bestFit="1" customWidth="1"/>
    <col min="4615" max="4616" width="12.125" style="51" customWidth="1"/>
    <col min="4617" max="4617" width="15.875" style="51" bestFit="1" customWidth="1"/>
    <col min="4618" max="4618" width="6.5" style="51" customWidth="1"/>
    <col min="4619" max="4619" width="8.625" style="51" bestFit="1" customWidth="1"/>
    <col min="4620" max="4620" width="14.375" style="51" bestFit="1" customWidth="1"/>
    <col min="4621" max="4623" width="15.875" style="51" bestFit="1" customWidth="1"/>
    <col min="4624" max="4624" width="19.375" style="51" customWidth="1"/>
    <col min="4625" max="4625" width="73.375" style="51" customWidth="1"/>
    <col min="4626" max="4627" width="17.75" style="51" customWidth="1"/>
    <col min="4628" max="4629" width="12.125" style="51" customWidth="1"/>
    <col min="4630" max="4630" width="17.75" style="51" customWidth="1"/>
    <col min="4631" max="4631" width="12.125" style="51" customWidth="1"/>
    <col min="4632" max="4865" width="7" style="51"/>
    <col min="4866" max="4866" width="17.25" style="51" customWidth="1"/>
    <col min="4867" max="4867" width="11.375" style="51" bestFit="1" customWidth="1"/>
    <col min="4868" max="4870" width="15.875" style="51" bestFit="1" customWidth="1"/>
    <col min="4871" max="4872" width="12.125" style="51" customWidth="1"/>
    <col min="4873" max="4873" width="15.875" style="51" bestFit="1" customWidth="1"/>
    <col min="4874" max="4874" width="6.5" style="51" customWidth="1"/>
    <col min="4875" max="4875" width="8.625" style="51" bestFit="1" customWidth="1"/>
    <col min="4876" max="4876" width="14.375" style="51" bestFit="1" customWidth="1"/>
    <col min="4877" max="4879" width="15.875" style="51" bestFit="1" customWidth="1"/>
    <col min="4880" max="4880" width="19.375" style="51" customWidth="1"/>
    <col min="4881" max="4881" width="73.375" style="51" customWidth="1"/>
    <col min="4882" max="4883" width="17.75" style="51" customWidth="1"/>
    <col min="4884" max="4885" width="12.125" style="51" customWidth="1"/>
    <col min="4886" max="4886" width="17.75" style="51" customWidth="1"/>
    <col min="4887" max="4887" width="12.125" style="51" customWidth="1"/>
    <col min="4888" max="5121" width="7" style="51"/>
    <col min="5122" max="5122" width="17.25" style="51" customWidth="1"/>
    <col min="5123" max="5123" width="11.375" style="51" bestFit="1" customWidth="1"/>
    <col min="5124" max="5126" width="15.875" style="51" bestFit="1" customWidth="1"/>
    <col min="5127" max="5128" width="12.125" style="51" customWidth="1"/>
    <col min="5129" max="5129" width="15.875" style="51" bestFit="1" customWidth="1"/>
    <col min="5130" max="5130" width="6.5" style="51" customWidth="1"/>
    <col min="5131" max="5131" width="8.625" style="51" bestFit="1" customWidth="1"/>
    <col min="5132" max="5132" width="14.375" style="51" bestFit="1" customWidth="1"/>
    <col min="5133" max="5135" width="15.875" style="51" bestFit="1" customWidth="1"/>
    <col min="5136" max="5136" width="19.375" style="51" customWidth="1"/>
    <col min="5137" max="5137" width="73.375" style="51" customWidth="1"/>
    <col min="5138" max="5139" width="17.75" style="51" customWidth="1"/>
    <col min="5140" max="5141" width="12.125" style="51" customWidth="1"/>
    <col min="5142" max="5142" width="17.75" style="51" customWidth="1"/>
    <col min="5143" max="5143" width="12.125" style="51" customWidth="1"/>
    <col min="5144" max="5377" width="7" style="51"/>
    <col min="5378" max="5378" width="17.25" style="51" customWidth="1"/>
    <col min="5379" max="5379" width="11.375" style="51" bestFit="1" customWidth="1"/>
    <col min="5380" max="5382" width="15.875" style="51" bestFit="1" customWidth="1"/>
    <col min="5383" max="5384" width="12.125" style="51" customWidth="1"/>
    <col min="5385" max="5385" width="15.875" style="51" bestFit="1" customWidth="1"/>
    <col min="5386" max="5386" width="6.5" style="51" customWidth="1"/>
    <col min="5387" max="5387" width="8.625" style="51" bestFit="1" customWidth="1"/>
    <col min="5388" max="5388" width="14.375" style="51" bestFit="1" customWidth="1"/>
    <col min="5389" max="5391" width="15.875" style="51" bestFit="1" customWidth="1"/>
    <col min="5392" max="5392" width="19.375" style="51" customWidth="1"/>
    <col min="5393" max="5393" width="73.375" style="51" customWidth="1"/>
    <col min="5394" max="5395" width="17.75" style="51" customWidth="1"/>
    <col min="5396" max="5397" width="12.125" style="51" customWidth="1"/>
    <col min="5398" max="5398" width="17.75" style="51" customWidth="1"/>
    <col min="5399" max="5399" width="12.125" style="51" customWidth="1"/>
    <col min="5400" max="5633" width="7" style="51"/>
    <col min="5634" max="5634" width="17.25" style="51" customWidth="1"/>
    <col min="5635" max="5635" width="11.375" style="51" bestFit="1" customWidth="1"/>
    <col min="5636" max="5638" width="15.875" style="51" bestFit="1" customWidth="1"/>
    <col min="5639" max="5640" width="12.125" style="51" customWidth="1"/>
    <col min="5641" max="5641" width="15.875" style="51" bestFit="1" customWidth="1"/>
    <col min="5642" max="5642" width="6.5" style="51" customWidth="1"/>
    <col min="5643" max="5643" width="8.625" style="51" bestFit="1" customWidth="1"/>
    <col min="5644" max="5644" width="14.375" style="51" bestFit="1" customWidth="1"/>
    <col min="5645" max="5647" width="15.875" style="51" bestFit="1" customWidth="1"/>
    <col min="5648" max="5648" width="19.375" style="51" customWidth="1"/>
    <col min="5649" max="5649" width="73.375" style="51" customWidth="1"/>
    <col min="5650" max="5651" width="17.75" style="51" customWidth="1"/>
    <col min="5652" max="5653" width="12.125" style="51" customWidth="1"/>
    <col min="5654" max="5654" width="17.75" style="51" customWidth="1"/>
    <col min="5655" max="5655" width="12.125" style="51" customWidth="1"/>
    <col min="5656" max="5889" width="7" style="51"/>
    <col min="5890" max="5890" width="17.25" style="51" customWidth="1"/>
    <col min="5891" max="5891" width="11.375" style="51" bestFit="1" customWidth="1"/>
    <col min="5892" max="5894" width="15.875" style="51" bestFit="1" customWidth="1"/>
    <col min="5895" max="5896" width="12.125" style="51" customWidth="1"/>
    <col min="5897" max="5897" width="15.875" style="51" bestFit="1" customWidth="1"/>
    <col min="5898" max="5898" width="6.5" style="51" customWidth="1"/>
    <col min="5899" max="5899" width="8.625" style="51" bestFit="1" customWidth="1"/>
    <col min="5900" max="5900" width="14.375" style="51" bestFit="1" customWidth="1"/>
    <col min="5901" max="5903" width="15.875" style="51" bestFit="1" customWidth="1"/>
    <col min="5904" max="5904" width="19.375" style="51" customWidth="1"/>
    <col min="5905" max="5905" width="73.375" style="51" customWidth="1"/>
    <col min="5906" max="5907" width="17.75" style="51" customWidth="1"/>
    <col min="5908" max="5909" width="12.125" style="51" customWidth="1"/>
    <col min="5910" max="5910" width="17.75" style="51" customWidth="1"/>
    <col min="5911" max="5911" width="12.125" style="51" customWidth="1"/>
    <col min="5912" max="6145" width="7" style="51"/>
    <col min="6146" max="6146" width="17.25" style="51" customWidth="1"/>
    <col min="6147" max="6147" width="11.375" style="51" bestFit="1" customWidth="1"/>
    <col min="6148" max="6150" width="15.875" style="51" bestFit="1" customWidth="1"/>
    <col min="6151" max="6152" width="12.125" style="51" customWidth="1"/>
    <col min="6153" max="6153" width="15.875" style="51" bestFit="1" customWidth="1"/>
    <col min="6154" max="6154" width="6.5" style="51" customWidth="1"/>
    <col min="6155" max="6155" width="8.625" style="51" bestFit="1" customWidth="1"/>
    <col min="6156" max="6156" width="14.375" style="51" bestFit="1" customWidth="1"/>
    <col min="6157" max="6159" width="15.875" style="51" bestFit="1" customWidth="1"/>
    <col min="6160" max="6160" width="19.375" style="51" customWidth="1"/>
    <col min="6161" max="6161" width="73.375" style="51" customWidth="1"/>
    <col min="6162" max="6163" width="17.75" style="51" customWidth="1"/>
    <col min="6164" max="6165" width="12.125" style="51" customWidth="1"/>
    <col min="6166" max="6166" width="17.75" style="51" customWidth="1"/>
    <col min="6167" max="6167" width="12.125" style="51" customWidth="1"/>
    <col min="6168" max="6401" width="7" style="51"/>
    <col min="6402" max="6402" width="17.25" style="51" customWidth="1"/>
    <col min="6403" max="6403" width="11.375" style="51" bestFit="1" customWidth="1"/>
    <col min="6404" max="6406" width="15.875" style="51" bestFit="1" customWidth="1"/>
    <col min="6407" max="6408" width="12.125" style="51" customWidth="1"/>
    <col min="6409" max="6409" width="15.875" style="51" bestFit="1" customWidth="1"/>
    <col min="6410" max="6410" width="6.5" style="51" customWidth="1"/>
    <col min="6411" max="6411" width="8.625" style="51" bestFit="1" customWidth="1"/>
    <col min="6412" max="6412" width="14.375" style="51" bestFit="1" customWidth="1"/>
    <col min="6413" max="6415" width="15.875" style="51" bestFit="1" customWidth="1"/>
    <col min="6416" max="6416" width="19.375" style="51" customWidth="1"/>
    <col min="6417" max="6417" width="73.375" style="51" customWidth="1"/>
    <col min="6418" max="6419" width="17.75" style="51" customWidth="1"/>
    <col min="6420" max="6421" width="12.125" style="51" customWidth="1"/>
    <col min="6422" max="6422" width="17.75" style="51" customWidth="1"/>
    <col min="6423" max="6423" width="12.125" style="51" customWidth="1"/>
    <col min="6424" max="6657" width="7" style="51"/>
    <col min="6658" max="6658" width="17.25" style="51" customWidth="1"/>
    <col min="6659" max="6659" width="11.375" style="51" bestFit="1" customWidth="1"/>
    <col min="6660" max="6662" width="15.875" style="51" bestFit="1" customWidth="1"/>
    <col min="6663" max="6664" width="12.125" style="51" customWidth="1"/>
    <col min="6665" max="6665" width="15.875" style="51" bestFit="1" customWidth="1"/>
    <col min="6666" max="6666" width="6.5" style="51" customWidth="1"/>
    <col min="6667" max="6667" width="8.625" style="51" bestFit="1" customWidth="1"/>
    <col min="6668" max="6668" width="14.375" style="51" bestFit="1" customWidth="1"/>
    <col min="6669" max="6671" width="15.875" style="51" bestFit="1" customWidth="1"/>
    <col min="6672" max="6672" width="19.375" style="51" customWidth="1"/>
    <col min="6673" max="6673" width="73.375" style="51" customWidth="1"/>
    <col min="6674" max="6675" width="17.75" style="51" customWidth="1"/>
    <col min="6676" max="6677" width="12.125" style="51" customWidth="1"/>
    <col min="6678" max="6678" width="17.75" style="51" customWidth="1"/>
    <col min="6679" max="6679" width="12.125" style="51" customWidth="1"/>
    <col min="6680" max="6913" width="7" style="51"/>
    <col min="6914" max="6914" width="17.25" style="51" customWidth="1"/>
    <col min="6915" max="6915" width="11.375" style="51" bestFit="1" customWidth="1"/>
    <col min="6916" max="6918" width="15.875" style="51" bestFit="1" customWidth="1"/>
    <col min="6919" max="6920" width="12.125" style="51" customWidth="1"/>
    <col min="6921" max="6921" width="15.875" style="51" bestFit="1" customWidth="1"/>
    <col min="6922" max="6922" width="6.5" style="51" customWidth="1"/>
    <col min="6923" max="6923" width="8.625" style="51" bestFit="1" customWidth="1"/>
    <col min="6924" max="6924" width="14.375" style="51" bestFit="1" customWidth="1"/>
    <col min="6925" max="6927" width="15.875" style="51" bestFit="1" customWidth="1"/>
    <col min="6928" max="6928" width="19.375" style="51" customWidth="1"/>
    <col min="6929" max="6929" width="73.375" style="51" customWidth="1"/>
    <col min="6930" max="6931" width="17.75" style="51" customWidth="1"/>
    <col min="6932" max="6933" width="12.125" style="51" customWidth="1"/>
    <col min="6934" max="6934" width="17.75" style="51" customWidth="1"/>
    <col min="6935" max="6935" width="12.125" style="51" customWidth="1"/>
    <col min="6936" max="7169" width="7" style="51"/>
    <col min="7170" max="7170" width="17.25" style="51" customWidth="1"/>
    <col min="7171" max="7171" width="11.375" style="51" bestFit="1" customWidth="1"/>
    <col min="7172" max="7174" width="15.875" style="51" bestFit="1" customWidth="1"/>
    <col min="7175" max="7176" width="12.125" style="51" customWidth="1"/>
    <col min="7177" max="7177" width="15.875" style="51" bestFit="1" customWidth="1"/>
    <col min="7178" max="7178" width="6.5" style="51" customWidth="1"/>
    <col min="7179" max="7179" width="8.625" style="51" bestFit="1" customWidth="1"/>
    <col min="7180" max="7180" width="14.375" style="51" bestFit="1" customWidth="1"/>
    <col min="7181" max="7183" width="15.875" style="51" bestFit="1" customWidth="1"/>
    <col min="7184" max="7184" width="19.375" style="51" customWidth="1"/>
    <col min="7185" max="7185" width="73.375" style="51" customWidth="1"/>
    <col min="7186" max="7187" width="17.75" style="51" customWidth="1"/>
    <col min="7188" max="7189" width="12.125" style="51" customWidth="1"/>
    <col min="7190" max="7190" width="17.75" style="51" customWidth="1"/>
    <col min="7191" max="7191" width="12.125" style="51" customWidth="1"/>
    <col min="7192" max="7425" width="7" style="51"/>
    <col min="7426" max="7426" width="17.25" style="51" customWidth="1"/>
    <col min="7427" max="7427" width="11.375" style="51" bestFit="1" customWidth="1"/>
    <col min="7428" max="7430" width="15.875" style="51" bestFit="1" customWidth="1"/>
    <col min="7431" max="7432" width="12.125" style="51" customWidth="1"/>
    <col min="7433" max="7433" width="15.875" style="51" bestFit="1" customWidth="1"/>
    <col min="7434" max="7434" width="6.5" style="51" customWidth="1"/>
    <col min="7435" max="7435" width="8.625" style="51" bestFit="1" customWidth="1"/>
    <col min="7436" max="7436" width="14.375" style="51" bestFit="1" customWidth="1"/>
    <col min="7437" max="7439" width="15.875" style="51" bestFit="1" customWidth="1"/>
    <col min="7440" max="7440" width="19.375" style="51" customWidth="1"/>
    <col min="7441" max="7441" width="73.375" style="51" customWidth="1"/>
    <col min="7442" max="7443" width="17.75" style="51" customWidth="1"/>
    <col min="7444" max="7445" width="12.125" style="51" customWidth="1"/>
    <col min="7446" max="7446" width="17.75" style="51" customWidth="1"/>
    <col min="7447" max="7447" width="12.125" style="51" customWidth="1"/>
    <col min="7448" max="7681" width="7" style="51"/>
    <col min="7682" max="7682" width="17.25" style="51" customWidth="1"/>
    <col min="7683" max="7683" width="11.375" style="51" bestFit="1" customWidth="1"/>
    <col min="7684" max="7686" width="15.875" style="51" bestFit="1" customWidth="1"/>
    <col min="7687" max="7688" width="12.125" style="51" customWidth="1"/>
    <col min="7689" max="7689" width="15.875" style="51" bestFit="1" customWidth="1"/>
    <col min="7690" max="7690" width="6.5" style="51" customWidth="1"/>
    <col min="7691" max="7691" width="8.625" style="51" bestFit="1" customWidth="1"/>
    <col min="7692" max="7692" width="14.375" style="51" bestFit="1" customWidth="1"/>
    <col min="7693" max="7695" width="15.875" style="51" bestFit="1" customWidth="1"/>
    <col min="7696" max="7696" width="19.375" style="51" customWidth="1"/>
    <col min="7697" max="7697" width="73.375" style="51" customWidth="1"/>
    <col min="7698" max="7699" width="17.75" style="51" customWidth="1"/>
    <col min="7700" max="7701" width="12.125" style="51" customWidth="1"/>
    <col min="7702" max="7702" width="17.75" style="51" customWidth="1"/>
    <col min="7703" max="7703" width="12.125" style="51" customWidth="1"/>
    <col min="7704" max="7937" width="7" style="51"/>
    <col min="7938" max="7938" width="17.25" style="51" customWidth="1"/>
    <col min="7939" max="7939" width="11.375" style="51" bestFit="1" customWidth="1"/>
    <col min="7940" max="7942" width="15.875" style="51" bestFit="1" customWidth="1"/>
    <col min="7943" max="7944" width="12.125" style="51" customWidth="1"/>
    <col min="7945" max="7945" width="15.875" style="51" bestFit="1" customWidth="1"/>
    <col min="7946" max="7946" width="6.5" style="51" customWidth="1"/>
    <col min="7947" max="7947" width="8.625" style="51" bestFit="1" customWidth="1"/>
    <col min="7948" max="7948" width="14.375" style="51" bestFit="1" customWidth="1"/>
    <col min="7949" max="7951" width="15.875" style="51" bestFit="1" customWidth="1"/>
    <col min="7952" max="7952" width="19.375" style="51" customWidth="1"/>
    <col min="7953" max="7953" width="73.375" style="51" customWidth="1"/>
    <col min="7954" max="7955" width="17.75" style="51" customWidth="1"/>
    <col min="7956" max="7957" width="12.125" style="51" customWidth="1"/>
    <col min="7958" max="7958" width="17.75" style="51" customWidth="1"/>
    <col min="7959" max="7959" width="12.125" style="51" customWidth="1"/>
    <col min="7960" max="8193" width="7" style="51"/>
    <col min="8194" max="8194" width="17.25" style="51" customWidth="1"/>
    <col min="8195" max="8195" width="11.375" style="51" bestFit="1" customWidth="1"/>
    <col min="8196" max="8198" width="15.875" style="51" bestFit="1" customWidth="1"/>
    <col min="8199" max="8200" width="12.125" style="51" customWidth="1"/>
    <col min="8201" max="8201" width="15.875" style="51" bestFit="1" customWidth="1"/>
    <col min="8202" max="8202" width="6.5" style="51" customWidth="1"/>
    <col min="8203" max="8203" width="8.625" style="51" bestFit="1" customWidth="1"/>
    <col min="8204" max="8204" width="14.375" style="51" bestFit="1" customWidth="1"/>
    <col min="8205" max="8207" width="15.875" style="51" bestFit="1" customWidth="1"/>
    <col min="8208" max="8208" width="19.375" style="51" customWidth="1"/>
    <col min="8209" max="8209" width="73.375" style="51" customWidth="1"/>
    <col min="8210" max="8211" width="17.75" style="51" customWidth="1"/>
    <col min="8212" max="8213" width="12.125" style="51" customWidth="1"/>
    <col min="8214" max="8214" width="17.75" style="51" customWidth="1"/>
    <col min="8215" max="8215" width="12.125" style="51" customWidth="1"/>
    <col min="8216" max="8449" width="7" style="51"/>
    <col min="8450" max="8450" width="17.25" style="51" customWidth="1"/>
    <col min="8451" max="8451" width="11.375" style="51" bestFit="1" customWidth="1"/>
    <col min="8452" max="8454" width="15.875" style="51" bestFit="1" customWidth="1"/>
    <col min="8455" max="8456" width="12.125" style="51" customWidth="1"/>
    <col min="8457" max="8457" width="15.875" style="51" bestFit="1" customWidth="1"/>
    <col min="8458" max="8458" width="6.5" style="51" customWidth="1"/>
    <col min="8459" max="8459" width="8.625" style="51" bestFit="1" customWidth="1"/>
    <col min="8460" max="8460" width="14.375" style="51" bestFit="1" customWidth="1"/>
    <col min="8461" max="8463" width="15.875" style="51" bestFit="1" customWidth="1"/>
    <col min="8464" max="8464" width="19.375" style="51" customWidth="1"/>
    <col min="8465" max="8465" width="73.375" style="51" customWidth="1"/>
    <col min="8466" max="8467" width="17.75" style="51" customWidth="1"/>
    <col min="8468" max="8469" width="12.125" style="51" customWidth="1"/>
    <col min="8470" max="8470" width="17.75" style="51" customWidth="1"/>
    <col min="8471" max="8471" width="12.125" style="51" customWidth="1"/>
    <col min="8472" max="8705" width="7" style="51"/>
    <col min="8706" max="8706" width="17.25" style="51" customWidth="1"/>
    <col min="8707" max="8707" width="11.375" style="51" bestFit="1" customWidth="1"/>
    <col min="8708" max="8710" width="15.875" style="51" bestFit="1" customWidth="1"/>
    <col min="8711" max="8712" width="12.125" style="51" customWidth="1"/>
    <col min="8713" max="8713" width="15.875" style="51" bestFit="1" customWidth="1"/>
    <col min="8714" max="8714" width="6.5" style="51" customWidth="1"/>
    <col min="8715" max="8715" width="8.625" style="51" bestFit="1" customWidth="1"/>
    <col min="8716" max="8716" width="14.375" style="51" bestFit="1" customWidth="1"/>
    <col min="8717" max="8719" width="15.875" style="51" bestFit="1" customWidth="1"/>
    <col min="8720" max="8720" width="19.375" style="51" customWidth="1"/>
    <col min="8721" max="8721" width="73.375" style="51" customWidth="1"/>
    <col min="8722" max="8723" width="17.75" style="51" customWidth="1"/>
    <col min="8724" max="8725" width="12.125" style="51" customWidth="1"/>
    <col min="8726" max="8726" width="17.75" style="51" customWidth="1"/>
    <col min="8727" max="8727" width="12.125" style="51" customWidth="1"/>
    <col min="8728" max="8961" width="7" style="51"/>
    <col min="8962" max="8962" width="17.25" style="51" customWidth="1"/>
    <col min="8963" max="8963" width="11.375" style="51" bestFit="1" customWidth="1"/>
    <col min="8964" max="8966" width="15.875" style="51" bestFit="1" customWidth="1"/>
    <col min="8967" max="8968" width="12.125" style="51" customWidth="1"/>
    <col min="8969" max="8969" width="15.875" style="51" bestFit="1" customWidth="1"/>
    <col min="8970" max="8970" width="6.5" style="51" customWidth="1"/>
    <col min="8971" max="8971" width="8.625" style="51" bestFit="1" customWidth="1"/>
    <col min="8972" max="8972" width="14.375" style="51" bestFit="1" customWidth="1"/>
    <col min="8973" max="8975" width="15.875" style="51" bestFit="1" customWidth="1"/>
    <col min="8976" max="8976" width="19.375" style="51" customWidth="1"/>
    <col min="8977" max="8977" width="73.375" style="51" customWidth="1"/>
    <col min="8978" max="8979" width="17.75" style="51" customWidth="1"/>
    <col min="8980" max="8981" width="12.125" style="51" customWidth="1"/>
    <col min="8982" max="8982" width="17.75" style="51" customWidth="1"/>
    <col min="8983" max="8983" width="12.125" style="51" customWidth="1"/>
    <col min="8984" max="9217" width="7" style="51"/>
    <col min="9218" max="9218" width="17.25" style="51" customWidth="1"/>
    <col min="9219" max="9219" width="11.375" style="51" bestFit="1" customWidth="1"/>
    <col min="9220" max="9222" width="15.875" style="51" bestFit="1" customWidth="1"/>
    <col min="9223" max="9224" width="12.125" style="51" customWidth="1"/>
    <col min="9225" max="9225" width="15.875" style="51" bestFit="1" customWidth="1"/>
    <col min="9226" max="9226" width="6.5" style="51" customWidth="1"/>
    <col min="9227" max="9227" width="8.625" style="51" bestFit="1" customWidth="1"/>
    <col min="9228" max="9228" width="14.375" style="51" bestFit="1" customWidth="1"/>
    <col min="9229" max="9231" width="15.875" style="51" bestFit="1" customWidth="1"/>
    <col min="9232" max="9232" width="19.375" style="51" customWidth="1"/>
    <col min="9233" max="9233" width="73.375" style="51" customWidth="1"/>
    <col min="9234" max="9235" width="17.75" style="51" customWidth="1"/>
    <col min="9236" max="9237" width="12.125" style="51" customWidth="1"/>
    <col min="9238" max="9238" width="17.75" style="51" customWidth="1"/>
    <col min="9239" max="9239" width="12.125" style="51" customWidth="1"/>
    <col min="9240" max="9473" width="7" style="51"/>
    <col min="9474" max="9474" width="17.25" style="51" customWidth="1"/>
    <col min="9475" max="9475" width="11.375" style="51" bestFit="1" customWidth="1"/>
    <col min="9476" max="9478" width="15.875" style="51" bestFit="1" customWidth="1"/>
    <col min="9479" max="9480" width="12.125" style="51" customWidth="1"/>
    <col min="9481" max="9481" width="15.875" style="51" bestFit="1" customWidth="1"/>
    <col min="9482" max="9482" width="6.5" style="51" customWidth="1"/>
    <col min="9483" max="9483" width="8.625" style="51" bestFit="1" customWidth="1"/>
    <col min="9484" max="9484" width="14.375" style="51" bestFit="1" customWidth="1"/>
    <col min="9485" max="9487" width="15.875" style="51" bestFit="1" customWidth="1"/>
    <col min="9488" max="9488" width="19.375" style="51" customWidth="1"/>
    <col min="9489" max="9489" width="73.375" style="51" customWidth="1"/>
    <col min="9490" max="9491" width="17.75" style="51" customWidth="1"/>
    <col min="9492" max="9493" width="12.125" style="51" customWidth="1"/>
    <col min="9494" max="9494" width="17.75" style="51" customWidth="1"/>
    <col min="9495" max="9495" width="12.125" style="51" customWidth="1"/>
    <col min="9496" max="9729" width="7" style="51"/>
    <col min="9730" max="9730" width="17.25" style="51" customWidth="1"/>
    <col min="9731" max="9731" width="11.375" style="51" bestFit="1" customWidth="1"/>
    <col min="9732" max="9734" width="15.875" style="51" bestFit="1" customWidth="1"/>
    <col min="9735" max="9736" width="12.125" style="51" customWidth="1"/>
    <col min="9737" max="9737" width="15.875" style="51" bestFit="1" customWidth="1"/>
    <col min="9738" max="9738" width="6.5" style="51" customWidth="1"/>
    <col min="9739" max="9739" width="8.625" style="51" bestFit="1" customWidth="1"/>
    <col min="9740" max="9740" width="14.375" style="51" bestFit="1" customWidth="1"/>
    <col min="9741" max="9743" width="15.875" style="51" bestFit="1" customWidth="1"/>
    <col min="9744" max="9744" width="19.375" style="51" customWidth="1"/>
    <col min="9745" max="9745" width="73.375" style="51" customWidth="1"/>
    <col min="9746" max="9747" width="17.75" style="51" customWidth="1"/>
    <col min="9748" max="9749" width="12.125" style="51" customWidth="1"/>
    <col min="9750" max="9750" width="17.75" style="51" customWidth="1"/>
    <col min="9751" max="9751" width="12.125" style="51" customWidth="1"/>
    <col min="9752" max="9985" width="7" style="51"/>
    <col min="9986" max="9986" width="17.25" style="51" customWidth="1"/>
    <col min="9987" max="9987" width="11.375" style="51" bestFit="1" customWidth="1"/>
    <col min="9988" max="9990" width="15.875" style="51" bestFit="1" customWidth="1"/>
    <col min="9991" max="9992" width="12.125" style="51" customWidth="1"/>
    <col min="9993" max="9993" width="15.875" style="51" bestFit="1" customWidth="1"/>
    <col min="9994" max="9994" width="6.5" style="51" customWidth="1"/>
    <col min="9995" max="9995" width="8.625" style="51" bestFit="1" customWidth="1"/>
    <col min="9996" max="9996" width="14.375" style="51" bestFit="1" customWidth="1"/>
    <col min="9997" max="9999" width="15.875" style="51" bestFit="1" customWidth="1"/>
    <col min="10000" max="10000" width="19.375" style="51" customWidth="1"/>
    <col min="10001" max="10001" width="73.375" style="51" customWidth="1"/>
    <col min="10002" max="10003" width="17.75" style="51" customWidth="1"/>
    <col min="10004" max="10005" width="12.125" style="51" customWidth="1"/>
    <col min="10006" max="10006" width="17.75" style="51" customWidth="1"/>
    <col min="10007" max="10007" width="12.125" style="51" customWidth="1"/>
    <col min="10008" max="10241" width="7" style="51"/>
    <col min="10242" max="10242" width="17.25" style="51" customWidth="1"/>
    <col min="10243" max="10243" width="11.375" style="51" bestFit="1" customWidth="1"/>
    <col min="10244" max="10246" width="15.875" style="51" bestFit="1" customWidth="1"/>
    <col min="10247" max="10248" width="12.125" style="51" customWidth="1"/>
    <col min="10249" max="10249" width="15.875" style="51" bestFit="1" customWidth="1"/>
    <col min="10250" max="10250" width="6.5" style="51" customWidth="1"/>
    <col min="10251" max="10251" width="8.625" style="51" bestFit="1" customWidth="1"/>
    <col min="10252" max="10252" width="14.375" style="51" bestFit="1" customWidth="1"/>
    <col min="10253" max="10255" width="15.875" style="51" bestFit="1" customWidth="1"/>
    <col min="10256" max="10256" width="19.375" style="51" customWidth="1"/>
    <col min="10257" max="10257" width="73.375" style="51" customWidth="1"/>
    <col min="10258" max="10259" width="17.75" style="51" customWidth="1"/>
    <col min="10260" max="10261" width="12.125" style="51" customWidth="1"/>
    <col min="10262" max="10262" width="17.75" style="51" customWidth="1"/>
    <col min="10263" max="10263" width="12.125" style="51" customWidth="1"/>
    <col min="10264" max="10497" width="7" style="51"/>
    <col min="10498" max="10498" width="17.25" style="51" customWidth="1"/>
    <col min="10499" max="10499" width="11.375" style="51" bestFit="1" customWidth="1"/>
    <col min="10500" max="10502" width="15.875" style="51" bestFit="1" customWidth="1"/>
    <col min="10503" max="10504" width="12.125" style="51" customWidth="1"/>
    <col min="10505" max="10505" width="15.875" style="51" bestFit="1" customWidth="1"/>
    <col min="10506" max="10506" width="6.5" style="51" customWidth="1"/>
    <col min="10507" max="10507" width="8.625" style="51" bestFit="1" customWidth="1"/>
    <col min="10508" max="10508" width="14.375" style="51" bestFit="1" customWidth="1"/>
    <col min="10509" max="10511" width="15.875" style="51" bestFit="1" customWidth="1"/>
    <col min="10512" max="10512" width="19.375" style="51" customWidth="1"/>
    <col min="10513" max="10513" width="73.375" style="51" customWidth="1"/>
    <col min="10514" max="10515" width="17.75" style="51" customWidth="1"/>
    <col min="10516" max="10517" width="12.125" style="51" customWidth="1"/>
    <col min="10518" max="10518" width="17.75" style="51" customWidth="1"/>
    <col min="10519" max="10519" width="12.125" style="51" customWidth="1"/>
    <col min="10520" max="10753" width="7" style="51"/>
    <col min="10754" max="10754" width="17.25" style="51" customWidth="1"/>
    <col min="10755" max="10755" width="11.375" style="51" bestFit="1" customWidth="1"/>
    <col min="10756" max="10758" width="15.875" style="51" bestFit="1" customWidth="1"/>
    <col min="10759" max="10760" width="12.125" style="51" customWidth="1"/>
    <col min="10761" max="10761" width="15.875" style="51" bestFit="1" customWidth="1"/>
    <col min="10762" max="10762" width="6.5" style="51" customWidth="1"/>
    <col min="10763" max="10763" width="8.625" style="51" bestFit="1" customWidth="1"/>
    <col min="10764" max="10764" width="14.375" style="51" bestFit="1" customWidth="1"/>
    <col min="10765" max="10767" width="15.875" style="51" bestFit="1" customWidth="1"/>
    <col min="10768" max="10768" width="19.375" style="51" customWidth="1"/>
    <col min="10769" max="10769" width="73.375" style="51" customWidth="1"/>
    <col min="10770" max="10771" width="17.75" style="51" customWidth="1"/>
    <col min="10772" max="10773" width="12.125" style="51" customWidth="1"/>
    <col min="10774" max="10774" width="17.75" style="51" customWidth="1"/>
    <col min="10775" max="10775" width="12.125" style="51" customWidth="1"/>
    <col min="10776" max="11009" width="7" style="51"/>
    <col min="11010" max="11010" width="17.25" style="51" customWidth="1"/>
    <col min="11011" max="11011" width="11.375" style="51" bestFit="1" customWidth="1"/>
    <col min="11012" max="11014" width="15.875" style="51" bestFit="1" customWidth="1"/>
    <col min="11015" max="11016" width="12.125" style="51" customWidth="1"/>
    <col min="11017" max="11017" width="15.875" style="51" bestFit="1" customWidth="1"/>
    <col min="11018" max="11018" width="6.5" style="51" customWidth="1"/>
    <col min="11019" max="11019" width="8.625" style="51" bestFit="1" customWidth="1"/>
    <col min="11020" max="11020" width="14.375" style="51" bestFit="1" customWidth="1"/>
    <col min="11021" max="11023" width="15.875" style="51" bestFit="1" customWidth="1"/>
    <col min="11024" max="11024" width="19.375" style="51" customWidth="1"/>
    <col min="11025" max="11025" width="73.375" style="51" customWidth="1"/>
    <col min="11026" max="11027" width="17.75" style="51" customWidth="1"/>
    <col min="11028" max="11029" width="12.125" style="51" customWidth="1"/>
    <col min="11030" max="11030" width="17.75" style="51" customWidth="1"/>
    <col min="11031" max="11031" width="12.125" style="51" customWidth="1"/>
    <col min="11032" max="11265" width="7" style="51"/>
    <col min="11266" max="11266" width="17.25" style="51" customWidth="1"/>
    <col min="11267" max="11267" width="11.375" style="51" bestFit="1" customWidth="1"/>
    <col min="11268" max="11270" width="15.875" style="51" bestFit="1" customWidth="1"/>
    <col min="11271" max="11272" width="12.125" style="51" customWidth="1"/>
    <col min="11273" max="11273" width="15.875" style="51" bestFit="1" customWidth="1"/>
    <col min="11274" max="11274" width="6.5" style="51" customWidth="1"/>
    <col min="11275" max="11275" width="8.625" style="51" bestFit="1" customWidth="1"/>
    <col min="11276" max="11276" width="14.375" style="51" bestFit="1" customWidth="1"/>
    <col min="11277" max="11279" width="15.875" style="51" bestFit="1" customWidth="1"/>
    <col min="11280" max="11280" width="19.375" style="51" customWidth="1"/>
    <col min="11281" max="11281" width="73.375" style="51" customWidth="1"/>
    <col min="11282" max="11283" width="17.75" style="51" customWidth="1"/>
    <col min="11284" max="11285" width="12.125" style="51" customWidth="1"/>
    <col min="11286" max="11286" width="17.75" style="51" customWidth="1"/>
    <col min="11287" max="11287" width="12.125" style="51" customWidth="1"/>
    <col min="11288" max="11521" width="7" style="51"/>
    <col min="11522" max="11522" width="17.25" style="51" customWidth="1"/>
    <col min="11523" max="11523" width="11.375" style="51" bestFit="1" customWidth="1"/>
    <col min="11524" max="11526" width="15.875" style="51" bestFit="1" customWidth="1"/>
    <col min="11527" max="11528" width="12.125" style="51" customWidth="1"/>
    <col min="11529" max="11529" width="15.875" style="51" bestFit="1" customWidth="1"/>
    <col min="11530" max="11530" width="6.5" style="51" customWidth="1"/>
    <col min="11531" max="11531" width="8.625" style="51" bestFit="1" customWidth="1"/>
    <col min="11532" max="11532" width="14.375" style="51" bestFit="1" customWidth="1"/>
    <col min="11533" max="11535" width="15.875" style="51" bestFit="1" customWidth="1"/>
    <col min="11536" max="11536" width="19.375" style="51" customWidth="1"/>
    <col min="11537" max="11537" width="73.375" style="51" customWidth="1"/>
    <col min="11538" max="11539" width="17.75" style="51" customWidth="1"/>
    <col min="11540" max="11541" width="12.125" style="51" customWidth="1"/>
    <col min="11542" max="11542" width="17.75" style="51" customWidth="1"/>
    <col min="11543" max="11543" width="12.125" style="51" customWidth="1"/>
    <col min="11544" max="11777" width="7" style="51"/>
    <col min="11778" max="11778" width="17.25" style="51" customWidth="1"/>
    <col min="11779" max="11779" width="11.375" style="51" bestFit="1" customWidth="1"/>
    <col min="11780" max="11782" width="15.875" style="51" bestFit="1" customWidth="1"/>
    <col min="11783" max="11784" width="12.125" style="51" customWidth="1"/>
    <col min="11785" max="11785" width="15.875" style="51" bestFit="1" customWidth="1"/>
    <col min="11786" max="11786" width="6.5" style="51" customWidth="1"/>
    <col min="11787" max="11787" width="8.625" style="51" bestFit="1" customWidth="1"/>
    <col min="11788" max="11788" width="14.375" style="51" bestFit="1" customWidth="1"/>
    <col min="11789" max="11791" width="15.875" style="51" bestFit="1" customWidth="1"/>
    <col min="11792" max="11792" width="19.375" style="51" customWidth="1"/>
    <col min="11793" max="11793" width="73.375" style="51" customWidth="1"/>
    <col min="11794" max="11795" width="17.75" style="51" customWidth="1"/>
    <col min="11796" max="11797" width="12.125" style="51" customWidth="1"/>
    <col min="11798" max="11798" width="17.75" style="51" customWidth="1"/>
    <col min="11799" max="11799" width="12.125" style="51" customWidth="1"/>
    <col min="11800" max="12033" width="7" style="51"/>
    <col min="12034" max="12034" width="17.25" style="51" customWidth="1"/>
    <col min="12035" max="12035" width="11.375" style="51" bestFit="1" customWidth="1"/>
    <col min="12036" max="12038" width="15.875" style="51" bestFit="1" customWidth="1"/>
    <col min="12039" max="12040" width="12.125" style="51" customWidth="1"/>
    <col min="12041" max="12041" width="15.875" style="51" bestFit="1" customWidth="1"/>
    <col min="12042" max="12042" width="6.5" style="51" customWidth="1"/>
    <col min="12043" max="12043" width="8.625" style="51" bestFit="1" customWidth="1"/>
    <col min="12044" max="12044" width="14.375" style="51" bestFit="1" customWidth="1"/>
    <col min="12045" max="12047" width="15.875" style="51" bestFit="1" customWidth="1"/>
    <col min="12048" max="12048" width="19.375" style="51" customWidth="1"/>
    <col min="12049" max="12049" width="73.375" style="51" customWidth="1"/>
    <col min="12050" max="12051" width="17.75" style="51" customWidth="1"/>
    <col min="12052" max="12053" width="12.125" style="51" customWidth="1"/>
    <col min="12054" max="12054" width="17.75" style="51" customWidth="1"/>
    <col min="12055" max="12055" width="12.125" style="51" customWidth="1"/>
    <col min="12056" max="12289" width="7" style="51"/>
    <col min="12290" max="12290" width="17.25" style="51" customWidth="1"/>
    <col min="12291" max="12291" width="11.375" style="51" bestFit="1" customWidth="1"/>
    <col min="12292" max="12294" width="15.875" style="51" bestFit="1" customWidth="1"/>
    <col min="12295" max="12296" width="12.125" style="51" customWidth="1"/>
    <col min="12297" max="12297" width="15.875" style="51" bestFit="1" customWidth="1"/>
    <col min="12298" max="12298" width="6.5" style="51" customWidth="1"/>
    <col min="12299" max="12299" width="8.625" style="51" bestFit="1" customWidth="1"/>
    <col min="12300" max="12300" width="14.375" style="51" bestFit="1" customWidth="1"/>
    <col min="12301" max="12303" width="15.875" style="51" bestFit="1" customWidth="1"/>
    <col min="12304" max="12304" width="19.375" style="51" customWidth="1"/>
    <col min="12305" max="12305" width="73.375" style="51" customWidth="1"/>
    <col min="12306" max="12307" width="17.75" style="51" customWidth="1"/>
    <col min="12308" max="12309" width="12.125" style="51" customWidth="1"/>
    <col min="12310" max="12310" width="17.75" style="51" customWidth="1"/>
    <col min="12311" max="12311" width="12.125" style="51" customWidth="1"/>
    <col min="12312" max="12545" width="7" style="51"/>
    <col min="12546" max="12546" width="17.25" style="51" customWidth="1"/>
    <col min="12547" max="12547" width="11.375" style="51" bestFit="1" customWidth="1"/>
    <col min="12548" max="12550" width="15.875" style="51" bestFit="1" customWidth="1"/>
    <col min="12551" max="12552" width="12.125" style="51" customWidth="1"/>
    <col min="12553" max="12553" width="15.875" style="51" bestFit="1" customWidth="1"/>
    <col min="12554" max="12554" width="6.5" style="51" customWidth="1"/>
    <col min="12555" max="12555" width="8.625" style="51" bestFit="1" customWidth="1"/>
    <col min="12556" max="12556" width="14.375" style="51" bestFit="1" customWidth="1"/>
    <col min="12557" max="12559" width="15.875" style="51" bestFit="1" customWidth="1"/>
    <col min="12560" max="12560" width="19.375" style="51" customWidth="1"/>
    <col min="12561" max="12561" width="73.375" style="51" customWidth="1"/>
    <col min="12562" max="12563" width="17.75" style="51" customWidth="1"/>
    <col min="12564" max="12565" width="12.125" style="51" customWidth="1"/>
    <col min="12566" max="12566" width="17.75" style="51" customWidth="1"/>
    <col min="12567" max="12567" width="12.125" style="51" customWidth="1"/>
    <col min="12568" max="12801" width="7" style="51"/>
    <col min="12802" max="12802" width="17.25" style="51" customWidth="1"/>
    <col min="12803" max="12803" width="11.375" style="51" bestFit="1" customWidth="1"/>
    <col min="12804" max="12806" width="15.875" style="51" bestFit="1" customWidth="1"/>
    <col min="12807" max="12808" width="12.125" style="51" customWidth="1"/>
    <col min="12809" max="12809" width="15.875" style="51" bestFit="1" customWidth="1"/>
    <col min="12810" max="12810" width="6.5" style="51" customWidth="1"/>
    <col min="12811" max="12811" width="8.625" style="51" bestFit="1" customWidth="1"/>
    <col min="12812" max="12812" width="14.375" style="51" bestFit="1" customWidth="1"/>
    <col min="12813" max="12815" width="15.875" style="51" bestFit="1" customWidth="1"/>
    <col min="12816" max="12816" width="19.375" style="51" customWidth="1"/>
    <col min="12817" max="12817" width="73.375" style="51" customWidth="1"/>
    <col min="12818" max="12819" width="17.75" style="51" customWidth="1"/>
    <col min="12820" max="12821" width="12.125" style="51" customWidth="1"/>
    <col min="12822" max="12822" width="17.75" style="51" customWidth="1"/>
    <col min="12823" max="12823" width="12.125" style="51" customWidth="1"/>
    <col min="12824" max="13057" width="7" style="51"/>
    <col min="13058" max="13058" width="17.25" style="51" customWidth="1"/>
    <col min="13059" max="13059" width="11.375" style="51" bestFit="1" customWidth="1"/>
    <col min="13060" max="13062" width="15.875" style="51" bestFit="1" customWidth="1"/>
    <col min="13063" max="13064" width="12.125" style="51" customWidth="1"/>
    <col min="13065" max="13065" width="15.875" style="51" bestFit="1" customWidth="1"/>
    <col min="13066" max="13066" width="6.5" style="51" customWidth="1"/>
    <col min="13067" max="13067" width="8.625" style="51" bestFit="1" customWidth="1"/>
    <col min="13068" max="13068" width="14.375" style="51" bestFit="1" customWidth="1"/>
    <col min="13069" max="13071" width="15.875" style="51" bestFit="1" customWidth="1"/>
    <col min="13072" max="13072" width="19.375" style="51" customWidth="1"/>
    <col min="13073" max="13073" width="73.375" style="51" customWidth="1"/>
    <col min="13074" max="13075" width="17.75" style="51" customWidth="1"/>
    <col min="13076" max="13077" width="12.125" style="51" customWidth="1"/>
    <col min="13078" max="13078" width="17.75" style="51" customWidth="1"/>
    <col min="13079" max="13079" width="12.125" style="51" customWidth="1"/>
    <col min="13080" max="13313" width="7" style="51"/>
    <col min="13314" max="13314" width="17.25" style="51" customWidth="1"/>
    <col min="13315" max="13315" width="11.375" style="51" bestFit="1" customWidth="1"/>
    <col min="13316" max="13318" width="15.875" style="51" bestFit="1" customWidth="1"/>
    <col min="13319" max="13320" width="12.125" style="51" customWidth="1"/>
    <col min="13321" max="13321" width="15.875" style="51" bestFit="1" customWidth="1"/>
    <col min="13322" max="13322" width="6.5" style="51" customWidth="1"/>
    <col min="13323" max="13323" width="8.625" style="51" bestFit="1" customWidth="1"/>
    <col min="13324" max="13324" width="14.375" style="51" bestFit="1" customWidth="1"/>
    <col min="13325" max="13327" width="15.875" style="51" bestFit="1" customWidth="1"/>
    <col min="13328" max="13328" width="19.375" style="51" customWidth="1"/>
    <col min="13329" max="13329" width="73.375" style="51" customWidth="1"/>
    <col min="13330" max="13331" width="17.75" style="51" customWidth="1"/>
    <col min="13332" max="13333" width="12.125" style="51" customWidth="1"/>
    <col min="13334" max="13334" width="17.75" style="51" customWidth="1"/>
    <col min="13335" max="13335" width="12.125" style="51" customWidth="1"/>
    <col min="13336" max="13569" width="7" style="51"/>
    <col min="13570" max="13570" width="17.25" style="51" customWidth="1"/>
    <col min="13571" max="13571" width="11.375" style="51" bestFit="1" customWidth="1"/>
    <col min="13572" max="13574" width="15.875" style="51" bestFit="1" customWidth="1"/>
    <col min="13575" max="13576" width="12.125" style="51" customWidth="1"/>
    <col min="13577" max="13577" width="15.875" style="51" bestFit="1" customWidth="1"/>
    <col min="13578" max="13578" width="6.5" style="51" customWidth="1"/>
    <col min="13579" max="13579" width="8.625" style="51" bestFit="1" customWidth="1"/>
    <col min="13580" max="13580" width="14.375" style="51" bestFit="1" customWidth="1"/>
    <col min="13581" max="13583" width="15.875" style="51" bestFit="1" customWidth="1"/>
    <col min="13584" max="13584" width="19.375" style="51" customWidth="1"/>
    <col min="13585" max="13585" width="73.375" style="51" customWidth="1"/>
    <col min="13586" max="13587" width="17.75" style="51" customWidth="1"/>
    <col min="13588" max="13589" width="12.125" style="51" customWidth="1"/>
    <col min="13590" max="13590" width="17.75" style="51" customWidth="1"/>
    <col min="13591" max="13591" width="12.125" style="51" customWidth="1"/>
    <col min="13592" max="13825" width="7" style="51"/>
    <col min="13826" max="13826" width="17.25" style="51" customWidth="1"/>
    <col min="13827" max="13827" width="11.375" style="51" bestFit="1" customWidth="1"/>
    <col min="13828" max="13830" width="15.875" style="51" bestFit="1" customWidth="1"/>
    <col min="13831" max="13832" width="12.125" style="51" customWidth="1"/>
    <col min="13833" max="13833" width="15.875" style="51" bestFit="1" customWidth="1"/>
    <col min="13834" max="13834" width="6.5" style="51" customWidth="1"/>
    <col min="13835" max="13835" width="8.625" style="51" bestFit="1" customWidth="1"/>
    <col min="13836" max="13836" width="14.375" style="51" bestFit="1" customWidth="1"/>
    <col min="13837" max="13839" width="15.875" style="51" bestFit="1" customWidth="1"/>
    <col min="13840" max="13840" width="19.375" style="51" customWidth="1"/>
    <col min="13841" max="13841" width="73.375" style="51" customWidth="1"/>
    <col min="13842" max="13843" width="17.75" style="51" customWidth="1"/>
    <col min="13844" max="13845" width="12.125" style="51" customWidth="1"/>
    <col min="13846" max="13846" width="17.75" style="51" customWidth="1"/>
    <col min="13847" max="13847" width="12.125" style="51" customWidth="1"/>
    <col min="13848" max="14081" width="7" style="51"/>
    <col min="14082" max="14082" width="17.25" style="51" customWidth="1"/>
    <col min="14083" max="14083" width="11.375" style="51" bestFit="1" customWidth="1"/>
    <col min="14084" max="14086" width="15.875" style="51" bestFit="1" customWidth="1"/>
    <col min="14087" max="14088" width="12.125" style="51" customWidth="1"/>
    <col min="14089" max="14089" width="15.875" style="51" bestFit="1" customWidth="1"/>
    <col min="14090" max="14090" width="6.5" style="51" customWidth="1"/>
    <col min="14091" max="14091" width="8.625" style="51" bestFit="1" customWidth="1"/>
    <col min="14092" max="14092" width="14.375" style="51" bestFit="1" customWidth="1"/>
    <col min="14093" max="14095" width="15.875" style="51" bestFit="1" customWidth="1"/>
    <col min="14096" max="14096" width="19.375" style="51" customWidth="1"/>
    <col min="14097" max="14097" width="73.375" style="51" customWidth="1"/>
    <col min="14098" max="14099" width="17.75" style="51" customWidth="1"/>
    <col min="14100" max="14101" width="12.125" style="51" customWidth="1"/>
    <col min="14102" max="14102" width="17.75" style="51" customWidth="1"/>
    <col min="14103" max="14103" width="12.125" style="51" customWidth="1"/>
    <col min="14104" max="14337" width="7" style="51"/>
    <col min="14338" max="14338" width="17.25" style="51" customWidth="1"/>
    <col min="14339" max="14339" width="11.375" style="51" bestFit="1" customWidth="1"/>
    <col min="14340" max="14342" width="15.875" style="51" bestFit="1" customWidth="1"/>
    <col min="14343" max="14344" width="12.125" style="51" customWidth="1"/>
    <col min="14345" max="14345" width="15.875" style="51" bestFit="1" customWidth="1"/>
    <col min="14346" max="14346" width="6.5" style="51" customWidth="1"/>
    <col min="14347" max="14347" width="8.625" style="51" bestFit="1" customWidth="1"/>
    <col min="14348" max="14348" width="14.375" style="51" bestFit="1" customWidth="1"/>
    <col min="14349" max="14351" width="15.875" style="51" bestFit="1" customWidth="1"/>
    <col min="14352" max="14352" width="19.375" style="51" customWidth="1"/>
    <col min="14353" max="14353" width="73.375" style="51" customWidth="1"/>
    <col min="14354" max="14355" width="17.75" style="51" customWidth="1"/>
    <col min="14356" max="14357" width="12.125" style="51" customWidth="1"/>
    <col min="14358" max="14358" width="17.75" style="51" customWidth="1"/>
    <col min="14359" max="14359" width="12.125" style="51" customWidth="1"/>
    <col min="14360" max="14593" width="7" style="51"/>
    <col min="14594" max="14594" width="17.25" style="51" customWidth="1"/>
    <col min="14595" max="14595" width="11.375" style="51" bestFit="1" customWidth="1"/>
    <col min="14596" max="14598" width="15.875" style="51" bestFit="1" customWidth="1"/>
    <col min="14599" max="14600" width="12.125" style="51" customWidth="1"/>
    <col min="14601" max="14601" width="15.875" style="51" bestFit="1" customWidth="1"/>
    <col min="14602" max="14602" width="6.5" style="51" customWidth="1"/>
    <col min="14603" max="14603" width="8.625" style="51" bestFit="1" customWidth="1"/>
    <col min="14604" max="14604" width="14.375" style="51" bestFit="1" customWidth="1"/>
    <col min="14605" max="14607" width="15.875" style="51" bestFit="1" customWidth="1"/>
    <col min="14608" max="14608" width="19.375" style="51" customWidth="1"/>
    <col min="14609" max="14609" width="73.375" style="51" customWidth="1"/>
    <col min="14610" max="14611" width="17.75" style="51" customWidth="1"/>
    <col min="14612" max="14613" width="12.125" style="51" customWidth="1"/>
    <col min="14614" max="14614" width="17.75" style="51" customWidth="1"/>
    <col min="14615" max="14615" width="12.125" style="51" customWidth="1"/>
    <col min="14616" max="14849" width="7" style="51"/>
    <col min="14850" max="14850" width="17.25" style="51" customWidth="1"/>
    <col min="14851" max="14851" width="11.375" style="51" bestFit="1" customWidth="1"/>
    <col min="14852" max="14854" width="15.875" style="51" bestFit="1" customWidth="1"/>
    <col min="14855" max="14856" width="12.125" style="51" customWidth="1"/>
    <col min="14857" max="14857" width="15.875" style="51" bestFit="1" customWidth="1"/>
    <col min="14858" max="14858" width="6.5" style="51" customWidth="1"/>
    <col min="14859" max="14859" width="8.625" style="51" bestFit="1" customWidth="1"/>
    <col min="14860" max="14860" width="14.375" style="51" bestFit="1" customWidth="1"/>
    <col min="14861" max="14863" width="15.875" style="51" bestFit="1" customWidth="1"/>
    <col min="14864" max="14864" width="19.375" style="51" customWidth="1"/>
    <col min="14865" max="14865" width="73.375" style="51" customWidth="1"/>
    <col min="14866" max="14867" width="17.75" style="51" customWidth="1"/>
    <col min="14868" max="14869" width="12.125" style="51" customWidth="1"/>
    <col min="14870" max="14870" width="17.75" style="51" customWidth="1"/>
    <col min="14871" max="14871" width="12.125" style="51" customWidth="1"/>
    <col min="14872" max="15105" width="7" style="51"/>
    <col min="15106" max="15106" width="17.25" style="51" customWidth="1"/>
    <col min="15107" max="15107" width="11.375" style="51" bestFit="1" customWidth="1"/>
    <col min="15108" max="15110" width="15.875" style="51" bestFit="1" customWidth="1"/>
    <col min="15111" max="15112" width="12.125" style="51" customWidth="1"/>
    <col min="15113" max="15113" width="15.875" style="51" bestFit="1" customWidth="1"/>
    <col min="15114" max="15114" width="6.5" style="51" customWidth="1"/>
    <col min="15115" max="15115" width="8.625" style="51" bestFit="1" customWidth="1"/>
    <col min="15116" max="15116" width="14.375" style="51" bestFit="1" customWidth="1"/>
    <col min="15117" max="15119" width="15.875" style="51" bestFit="1" customWidth="1"/>
    <col min="15120" max="15120" width="19.375" style="51" customWidth="1"/>
    <col min="15121" max="15121" width="73.375" style="51" customWidth="1"/>
    <col min="15122" max="15123" width="17.75" style="51" customWidth="1"/>
    <col min="15124" max="15125" width="12.125" style="51" customWidth="1"/>
    <col min="15126" max="15126" width="17.75" style="51" customWidth="1"/>
    <col min="15127" max="15127" width="12.125" style="51" customWidth="1"/>
    <col min="15128" max="15361" width="7" style="51"/>
    <col min="15362" max="15362" width="17.25" style="51" customWidth="1"/>
    <col min="15363" max="15363" width="11.375" style="51" bestFit="1" customWidth="1"/>
    <col min="15364" max="15366" width="15.875" style="51" bestFit="1" customWidth="1"/>
    <col min="15367" max="15368" width="12.125" style="51" customWidth="1"/>
    <col min="15369" max="15369" width="15.875" style="51" bestFit="1" customWidth="1"/>
    <col min="15370" max="15370" width="6.5" style="51" customWidth="1"/>
    <col min="15371" max="15371" width="8.625" style="51" bestFit="1" customWidth="1"/>
    <col min="15372" max="15372" width="14.375" style="51" bestFit="1" customWidth="1"/>
    <col min="15373" max="15375" width="15.875" style="51" bestFit="1" customWidth="1"/>
    <col min="15376" max="15376" width="19.375" style="51" customWidth="1"/>
    <col min="15377" max="15377" width="73.375" style="51" customWidth="1"/>
    <col min="15378" max="15379" width="17.75" style="51" customWidth="1"/>
    <col min="15380" max="15381" width="12.125" style="51" customWidth="1"/>
    <col min="15382" max="15382" width="17.75" style="51" customWidth="1"/>
    <col min="15383" max="15383" width="12.125" style="51" customWidth="1"/>
    <col min="15384" max="15617" width="7" style="51"/>
    <col min="15618" max="15618" width="17.25" style="51" customWidth="1"/>
    <col min="15619" max="15619" width="11.375" style="51" bestFit="1" customWidth="1"/>
    <col min="15620" max="15622" width="15.875" style="51" bestFit="1" customWidth="1"/>
    <col min="15623" max="15624" width="12.125" style="51" customWidth="1"/>
    <col min="15625" max="15625" width="15.875" style="51" bestFit="1" customWidth="1"/>
    <col min="15626" max="15626" width="6.5" style="51" customWidth="1"/>
    <col min="15627" max="15627" width="8.625" style="51" bestFit="1" customWidth="1"/>
    <col min="15628" max="15628" width="14.375" style="51" bestFit="1" customWidth="1"/>
    <col min="15629" max="15631" width="15.875" style="51" bestFit="1" customWidth="1"/>
    <col min="15632" max="15632" width="19.375" style="51" customWidth="1"/>
    <col min="15633" max="15633" width="73.375" style="51" customWidth="1"/>
    <col min="15634" max="15635" width="17.75" style="51" customWidth="1"/>
    <col min="15636" max="15637" width="12.125" style="51" customWidth="1"/>
    <col min="15638" max="15638" width="17.75" style="51" customWidth="1"/>
    <col min="15639" max="15639" width="12.125" style="51" customWidth="1"/>
    <col min="15640" max="15873" width="7" style="51"/>
    <col min="15874" max="15874" width="17.25" style="51" customWidth="1"/>
    <col min="15875" max="15875" width="11.375" style="51" bestFit="1" customWidth="1"/>
    <col min="15876" max="15878" width="15.875" style="51" bestFit="1" customWidth="1"/>
    <col min="15879" max="15880" width="12.125" style="51" customWidth="1"/>
    <col min="15881" max="15881" width="15.875" style="51" bestFit="1" customWidth="1"/>
    <col min="15882" max="15882" width="6.5" style="51" customWidth="1"/>
    <col min="15883" max="15883" width="8.625" style="51" bestFit="1" customWidth="1"/>
    <col min="15884" max="15884" width="14.375" style="51" bestFit="1" customWidth="1"/>
    <col min="15885" max="15887" width="15.875" style="51" bestFit="1" customWidth="1"/>
    <col min="15888" max="15888" width="19.375" style="51" customWidth="1"/>
    <col min="15889" max="15889" width="73.375" style="51" customWidth="1"/>
    <col min="15890" max="15891" width="17.75" style="51" customWidth="1"/>
    <col min="15892" max="15893" width="12.125" style="51" customWidth="1"/>
    <col min="15894" max="15894" width="17.75" style="51" customWidth="1"/>
    <col min="15895" max="15895" width="12.125" style="51" customWidth="1"/>
    <col min="15896" max="16129" width="7" style="51"/>
    <col min="16130" max="16130" width="17.25" style="51" customWidth="1"/>
    <col min="16131" max="16131" width="11.375" style="51" bestFit="1" customWidth="1"/>
    <col min="16132" max="16134" width="15.875" style="51" bestFit="1" customWidth="1"/>
    <col min="16135" max="16136" width="12.125" style="51" customWidth="1"/>
    <col min="16137" max="16137" width="15.875" style="51" bestFit="1" customWidth="1"/>
    <col min="16138" max="16138" width="6.5" style="51" customWidth="1"/>
    <col min="16139" max="16139" width="8.625" style="51" bestFit="1" customWidth="1"/>
    <col min="16140" max="16140" width="14.375" style="51" bestFit="1" customWidth="1"/>
    <col min="16141" max="16143" width="15.875" style="51" bestFit="1" customWidth="1"/>
    <col min="16144" max="16144" width="19.375" style="51" customWidth="1"/>
    <col min="16145" max="16145" width="73.375" style="51" customWidth="1"/>
    <col min="16146" max="16147" width="17.75" style="51" customWidth="1"/>
    <col min="16148" max="16149" width="12.125" style="51" customWidth="1"/>
    <col min="16150" max="16150" width="17.75" style="51" customWidth="1"/>
    <col min="16151" max="16151" width="12.125" style="51" customWidth="1"/>
    <col min="16152" max="16384" width="7" style="51"/>
  </cols>
  <sheetData>
    <row r="1" spans="1:22" ht="29.25" customHeight="1" x14ac:dyDescent="0.5">
      <c r="A1" s="47" t="s">
        <v>24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9"/>
      <c r="Q1" s="50"/>
      <c r="R1" s="51"/>
      <c r="S1" s="51"/>
      <c r="T1" s="51"/>
      <c r="U1" s="51"/>
      <c r="V1" s="51"/>
    </row>
    <row r="2" spans="1:22" ht="24.95" customHeight="1" x14ac:dyDescent="0.3">
      <c r="A2" s="52" t="s">
        <v>1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3"/>
      <c r="Q2" s="54"/>
      <c r="R2" s="51"/>
      <c r="S2" s="51"/>
      <c r="T2" s="51"/>
      <c r="U2" s="51"/>
      <c r="V2" s="51"/>
    </row>
    <row r="3" spans="1:22" ht="24.95" customHeight="1" x14ac:dyDescent="0.3">
      <c r="A3" s="55"/>
      <c r="B3" s="56"/>
      <c r="C3" s="56"/>
      <c r="D3" s="56"/>
      <c r="E3" s="56"/>
      <c r="F3" s="56"/>
      <c r="G3" s="57"/>
      <c r="H3" s="56"/>
      <c r="I3" s="56"/>
      <c r="J3" s="58"/>
      <c r="K3" s="56"/>
      <c r="L3" s="56"/>
      <c r="M3" s="56"/>
      <c r="N3" s="56"/>
      <c r="O3" s="59" t="s">
        <v>2</v>
      </c>
      <c r="P3" s="60"/>
      <c r="Q3" s="61"/>
      <c r="R3" s="51"/>
      <c r="S3" s="51"/>
      <c r="T3" s="51"/>
      <c r="U3" s="51"/>
      <c r="V3" s="51"/>
    </row>
    <row r="4" spans="1:22" s="63" customFormat="1" ht="29.25" customHeight="1" x14ac:dyDescent="0.3">
      <c r="A4" s="20" t="s">
        <v>3</v>
      </c>
      <c r="B4" s="21" t="s">
        <v>4</v>
      </c>
      <c r="C4" s="62" t="s">
        <v>25</v>
      </c>
      <c r="D4" s="20" t="s">
        <v>26</v>
      </c>
      <c r="E4" s="20" t="s">
        <v>7</v>
      </c>
      <c r="F4" s="20" t="s">
        <v>27</v>
      </c>
      <c r="G4" s="20" t="s">
        <v>9</v>
      </c>
      <c r="H4" s="20" t="s">
        <v>10</v>
      </c>
      <c r="I4" s="20" t="s">
        <v>11</v>
      </c>
      <c r="J4" s="20" t="s">
        <v>12</v>
      </c>
      <c r="K4" s="20" t="s">
        <v>13</v>
      </c>
      <c r="L4" s="20" t="s">
        <v>14</v>
      </c>
      <c r="M4" s="20" t="s">
        <v>15</v>
      </c>
      <c r="N4" s="20" t="s">
        <v>16</v>
      </c>
      <c r="O4" s="20" t="s">
        <v>17</v>
      </c>
      <c r="P4" s="49"/>
      <c r="Q4" s="49"/>
    </row>
    <row r="5" spans="1:22" s="66" customFormat="1" ht="26.25" customHeight="1" x14ac:dyDescent="0.3">
      <c r="A5" s="64" t="s">
        <v>28</v>
      </c>
      <c r="B5" s="64" t="s">
        <v>29</v>
      </c>
      <c r="C5" s="24">
        <v>2242728</v>
      </c>
      <c r="D5" s="24">
        <v>17500000</v>
      </c>
      <c r="E5" s="24"/>
      <c r="F5" s="24">
        <f t="shared" ref="F5:F63" si="0">D5+E5</f>
        <v>17500000</v>
      </c>
      <c r="G5" s="24">
        <v>17499000</v>
      </c>
      <c r="H5" s="24">
        <f>F5-G5</f>
        <v>1000</v>
      </c>
      <c r="I5" s="24">
        <v>5</v>
      </c>
      <c r="J5" s="65">
        <v>0.45100000000000001</v>
      </c>
      <c r="K5" s="24">
        <v>12</v>
      </c>
      <c r="L5" s="24">
        <f>H5-1000</f>
        <v>0</v>
      </c>
      <c r="M5" s="24">
        <f>G5+L5</f>
        <v>17499000</v>
      </c>
      <c r="N5" s="24">
        <f>F5-M5</f>
        <v>1000</v>
      </c>
      <c r="O5" s="27" t="s">
        <v>20</v>
      </c>
    </row>
    <row r="6" spans="1:22" s="66" customFormat="1" ht="26.25" customHeight="1" x14ac:dyDescent="0.3">
      <c r="A6" s="67" t="s">
        <v>30</v>
      </c>
      <c r="B6" s="67" t="s">
        <v>31</v>
      </c>
      <c r="C6" s="24">
        <v>382202</v>
      </c>
      <c r="D6" s="24">
        <v>2400000</v>
      </c>
      <c r="E6" s="24"/>
      <c r="F6" s="24">
        <f t="shared" si="0"/>
        <v>2400000</v>
      </c>
      <c r="G6" s="24">
        <v>2399000</v>
      </c>
      <c r="H6" s="24">
        <f t="shared" ref="H6:H69" si="1">F6-G6</f>
        <v>1000</v>
      </c>
      <c r="I6" s="24">
        <v>5</v>
      </c>
      <c r="J6" s="65">
        <v>0.45100000000000001</v>
      </c>
      <c r="K6" s="24">
        <v>12</v>
      </c>
      <c r="L6" s="24">
        <f t="shared" ref="L6:L34" si="2">H6-1000</f>
        <v>0</v>
      </c>
      <c r="M6" s="24">
        <f t="shared" ref="M6:M69" si="3">G6+L6</f>
        <v>2399000</v>
      </c>
      <c r="N6" s="24">
        <f t="shared" ref="N6:N69" si="4">F6-M6</f>
        <v>1000</v>
      </c>
      <c r="O6" s="68" t="s">
        <v>20</v>
      </c>
    </row>
    <row r="7" spans="1:22" s="66" customFormat="1" ht="26.25" customHeight="1" x14ac:dyDescent="0.3">
      <c r="A7" s="67" t="s">
        <v>32</v>
      </c>
      <c r="B7" s="67" t="s">
        <v>31</v>
      </c>
      <c r="C7" s="24">
        <v>379017</v>
      </c>
      <c r="D7" s="24">
        <v>2380000</v>
      </c>
      <c r="E7" s="24"/>
      <c r="F7" s="24">
        <f t="shared" si="0"/>
        <v>2380000</v>
      </c>
      <c r="G7" s="24">
        <v>2379000</v>
      </c>
      <c r="H7" s="24">
        <f t="shared" si="1"/>
        <v>1000</v>
      </c>
      <c r="I7" s="24">
        <v>5</v>
      </c>
      <c r="J7" s="65">
        <v>0.45100000000000001</v>
      </c>
      <c r="K7" s="24">
        <v>12</v>
      </c>
      <c r="L7" s="24">
        <f t="shared" si="2"/>
        <v>0</v>
      </c>
      <c r="M7" s="24">
        <f t="shared" si="3"/>
        <v>2379000</v>
      </c>
      <c r="N7" s="24">
        <f t="shared" si="4"/>
        <v>1000</v>
      </c>
      <c r="O7" s="68" t="s">
        <v>20</v>
      </c>
    </row>
    <row r="8" spans="1:22" s="66" customFormat="1" ht="26.25" customHeight="1" x14ac:dyDescent="0.3">
      <c r="A8" s="67" t="s">
        <v>33</v>
      </c>
      <c r="B8" s="67" t="s">
        <v>34</v>
      </c>
      <c r="C8" s="24">
        <v>3284055</v>
      </c>
      <c r="D8" s="24">
        <v>21460000</v>
      </c>
      <c r="E8" s="24"/>
      <c r="F8" s="24">
        <f t="shared" si="0"/>
        <v>21460000</v>
      </c>
      <c r="G8" s="24">
        <v>21459000</v>
      </c>
      <c r="H8" s="24">
        <f t="shared" si="1"/>
        <v>1000</v>
      </c>
      <c r="I8" s="24">
        <v>5</v>
      </c>
      <c r="J8" s="65">
        <v>0.45100000000000001</v>
      </c>
      <c r="K8" s="24">
        <v>12</v>
      </c>
      <c r="L8" s="24">
        <f t="shared" si="2"/>
        <v>0</v>
      </c>
      <c r="M8" s="24">
        <f t="shared" si="3"/>
        <v>21459000</v>
      </c>
      <c r="N8" s="24">
        <f t="shared" si="4"/>
        <v>1000</v>
      </c>
      <c r="O8" s="68" t="s">
        <v>20</v>
      </c>
    </row>
    <row r="9" spans="1:22" s="66" customFormat="1" ht="26.25" customHeight="1" x14ac:dyDescent="0.3">
      <c r="A9" s="67" t="s">
        <v>35</v>
      </c>
      <c r="B9" s="67" t="s">
        <v>36</v>
      </c>
      <c r="C9" s="24">
        <v>4422608</v>
      </c>
      <c r="D9" s="24">
        <v>28900000</v>
      </c>
      <c r="E9" s="24"/>
      <c r="F9" s="24">
        <f t="shared" si="0"/>
        <v>28900000</v>
      </c>
      <c r="G9" s="24">
        <v>28899000</v>
      </c>
      <c r="H9" s="24">
        <f t="shared" si="1"/>
        <v>1000</v>
      </c>
      <c r="I9" s="24">
        <v>5</v>
      </c>
      <c r="J9" s="65">
        <v>0.45100000000000001</v>
      </c>
      <c r="K9" s="24">
        <v>12</v>
      </c>
      <c r="L9" s="24">
        <f t="shared" si="2"/>
        <v>0</v>
      </c>
      <c r="M9" s="24">
        <f t="shared" si="3"/>
        <v>28899000</v>
      </c>
      <c r="N9" s="24">
        <f t="shared" si="4"/>
        <v>1000</v>
      </c>
      <c r="O9" s="68" t="s">
        <v>20</v>
      </c>
    </row>
    <row r="10" spans="1:22" s="66" customFormat="1" ht="26.25" customHeight="1" x14ac:dyDescent="0.3">
      <c r="A10" s="67" t="s">
        <v>37</v>
      </c>
      <c r="B10" s="67" t="s">
        <v>36</v>
      </c>
      <c r="C10" s="24">
        <v>4139500</v>
      </c>
      <c r="D10" s="24">
        <v>27050000</v>
      </c>
      <c r="E10" s="24"/>
      <c r="F10" s="24">
        <f t="shared" si="0"/>
        <v>27050000</v>
      </c>
      <c r="G10" s="24">
        <v>27049000</v>
      </c>
      <c r="H10" s="24">
        <f t="shared" si="1"/>
        <v>1000</v>
      </c>
      <c r="I10" s="24">
        <v>5</v>
      </c>
      <c r="J10" s="65">
        <v>0.45100000000000001</v>
      </c>
      <c r="K10" s="24">
        <v>12</v>
      </c>
      <c r="L10" s="24">
        <f t="shared" si="2"/>
        <v>0</v>
      </c>
      <c r="M10" s="24">
        <f t="shared" si="3"/>
        <v>27049000</v>
      </c>
      <c r="N10" s="24">
        <f t="shared" si="4"/>
        <v>1000</v>
      </c>
      <c r="O10" s="68" t="s">
        <v>20</v>
      </c>
    </row>
    <row r="11" spans="1:22" s="66" customFormat="1" ht="26.25" customHeight="1" x14ac:dyDescent="0.3">
      <c r="A11" s="67" t="s">
        <v>38</v>
      </c>
      <c r="B11" s="67" t="s">
        <v>36</v>
      </c>
      <c r="C11" s="24">
        <v>2379639</v>
      </c>
      <c r="D11" s="24">
        <v>15550000</v>
      </c>
      <c r="E11" s="24"/>
      <c r="F11" s="24">
        <f t="shared" si="0"/>
        <v>15550000</v>
      </c>
      <c r="G11" s="24">
        <v>15549000</v>
      </c>
      <c r="H11" s="24">
        <f t="shared" si="1"/>
        <v>1000</v>
      </c>
      <c r="I11" s="24">
        <v>5</v>
      </c>
      <c r="J11" s="65">
        <v>0.45100000000000001</v>
      </c>
      <c r="K11" s="24">
        <v>12</v>
      </c>
      <c r="L11" s="24">
        <f t="shared" si="2"/>
        <v>0</v>
      </c>
      <c r="M11" s="24">
        <f t="shared" si="3"/>
        <v>15549000</v>
      </c>
      <c r="N11" s="24">
        <f t="shared" si="4"/>
        <v>1000</v>
      </c>
      <c r="O11" s="68" t="s">
        <v>20</v>
      </c>
    </row>
    <row r="12" spans="1:22" s="66" customFormat="1" ht="26.25" customHeight="1" x14ac:dyDescent="0.3">
      <c r="A12" s="67" t="s">
        <v>39</v>
      </c>
      <c r="B12" s="67" t="s">
        <v>40</v>
      </c>
      <c r="C12" s="24">
        <v>2684960</v>
      </c>
      <c r="D12" s="24">
        <v>16860000</v>
      </c>
      <c r="E12" s="24"/>
      <c r="F12" s="24">
        <f t="shared" si="0"/>
        <v>16860000</v>
      </c>
      <c r="G12" s="24">
        <v>16859000</v>
      </c>
      <c r="H12" s="24">
        <f t="shared" si="1"/>
        <v>1000</v>
      </c>
      <c r="I12" s="24">
        <v>5</v>
      </c>
      <c r="J12" s="65">
        <v>0.45100000000000001</v>
      </c>
      <c r="K12" s="24">
        <v>12</v>
      </c>
      <c r="L12" s="24">
        <f t="shared" si="2"/>
        <v>0</v>
      </c>
      <c r="M12" s="24">
        <f t="shared" si="3"/>
        <v>16859000</v>
      </c>
      <c r="N12" s="24">
        <f t="shared" si="4"/>
        <v>1000</v>
      </c>
      <c r="O12" s="68" t="s">
        <v>20</v>
      </c>
    </row>
    <row r="13" spans="1:22" s="66" customFormat="1" ht="26.25" customHeight="1" x14ac:dyDescent="0.3">
      <c r="A13" s="67" t="s">
        <v>37</v>
      </c>
      <c r="B13" s="67" t="s">
        <v>41</v>
      </c>
      <c r="C13" s="24">
        <v>204319</v>
      </c>
      <c r="D13" s="24">
        <v>1283000</v>
      </c>
      <c r="E13" s="24"/>
      <c r="F13" s="24">
        <f t="shared" si="0"/>
        <v>1283000</v>
      </c>
      <c r="G13" s="24">
        <v>1282000</v>
      </c>
      <c r="H13" s="24">
        <f t="shared" si="1"/>
        <v>1000</v>
      </c>
      <c r="I13" s="24">
        <v>5</v>
      </c>
      <c r="J13" s="65">
        <v>0.45100000000000001</v>
      </c>
      <c r="K13" s="24">
        <v>12</v>
      </c>
      <c r="L13" s="24">
        <f t="shared" si="2"/>
        <v>0</v>
      </c>
      <c r="M13" s="24">
        <f t="shared" si="3"/>
        <v>1282000</v>
      </c>
      <c r="N13" s="24">
        <f t="shared" si="4"/>
        <v>1000</v>
      </c>
      <c r="O13" s="68" t="s">
        <v>20</v>
      </c>
    </row>
    <row r="14" spans="1:22" s="66" customFormat="1" ht="26.25" customHeight="1" x14ac:dyDescent="0.3">
      <c r="A14" s="67" t="s">
        <v>42</v>
      </c>
      <c r="B14" s="67" t="s">
        <v>43</v>
      </c>
      <c r="C14" s="24">
        <v>3818134</v>
      </c>
      <c r="D14" s="24">
        <v>24950000</v>
      </c>
      <c r="E14" s="24"/>
      <c r="F14" s="24">
        <f t="shared" si="0"/>
        <v>24950000</v>
      </c>
      <c r="G14" s="24">
        <v>24949000</v>
      </c>
      <c r="H14" s="24">
        <f t="shared" si="1"/>
        <v>1000</v>
      </c>
      <c r="I14" s="24">
        <v>5</v>
      </c>
      <c r="J14" s="65">
        <v>0.45100000000000001</v>
      </c>
      <c r="K14" s="24">
        <v>12</v>
      </c>
      <c r="L14" s="24">
        <f t="shared" si="2"/>
        <v>0</v>
      </c>
      <c r="M14" s="24">
        <f t="shared" si="3"/>
        <v>24949000</v>
      </c>
      <c r="N14" s="24">
        <f t="shared" si="4"/>
        <v>1000</v>
      </c>
      <c r="O14" s="68" t="s">
        <v>20</v>
      </c>
    </row>
    <row r="15" spans="1:22" s="66" customFormat="1" ht="26.25" customHeight="1" x14ac:dyDescent="0.3">
      <c r="A15" s="67" t="s">
        <v>44</v>
      </c>
      <c r="B15" s="67" t="s">
        <v>45</v>
      </c>
      <c r="C15" s="24">
        <v>390397</v>
      </c>
      <c r="D15" s="24">
        <v>1595000</v>
      </c>
      <c r="E15" s="24"/>
      <c r="F15" s="24">
        <f t="shared" si="0"/>
        <v>1595000</v>
      </c>
      <c r="G15" s="24">
        <v>1594000</v>
      </c>
      <c r="H15" s="24">
        <f t="shared" si="1"/>
        <v>1000</v>
      </c>
      <c r="I15" s="24">
        <v>5</v>
      </c>
      <c r="J15" s="65">
        <v>0.45100000000000001</v>
      </c>
      <c r="K15" s="24">
        <v>12</v>
      </c>
      <c r="L15" s="24">
        <f t="shared" si="2"/>
        <v>0</v>
      </c>
      <c r="M15" s="24">
        <f t="shared" si="3"/>
        <v>1594000</v>
      </c>
      <c r="N15" s="24">
        <f t="shared" si="4"/>
        <v>1000</v>
      </c>
      <c r="O15" s="68" t="s">
        <v>20</v>
      </c>
    </row>
    <row r="16" spans="1:22" s="66" customFormat="1" ht="26.25" customHeight="1" x14ac:dyDescent="0.3">
      <c r="A16" s="67" t="s">
        <v>46</v>
      </c>
      <c r="B16" s="67" t="s">
        <v>45</v>
      </c>
      <c r="C16" s="24">
        <v>72695</v>
      </c>
      <c r="D16" s="24">
        <v>297000</v>
      </c>
      <c r="E16" s="24"/>
      <c r="F16" s="24">
        <f t="shared" si="0"/>
        <v>297000</v>
      </c>
      <c r="G16" s="24">
        <v>296000</v>
      </c>
      <c r="H16" s="24">
        <f t="shared" si="1"/>
        <v>1000</v>
      </c>
      <c r="I16" s="24">
        <v>5</v>
      </c>
      <c r="J16" s="65">
        <v>0.45100000000000001</v>
      </c>
      <c r="K16" s="24">
        <v>12</v>
      </c>
      <c r="L16" s="24">
        <f t="shared" si="2"/>
        <v>0</v>
      </c>
      <c r="M16" s="24">
        <f t="shared" si="3"/>
        <v>296000</v>
      </c>
      <c r="N16" s="24">
        <f t="shared" si="4"/>
        <v>1000</v>
      </c>
      <c r="O16" s="68" t="s">
        <v>20</v>
      </c>
    </row>
    <row r="17" spans="1:15" s="66" customFormat="1" ht="26.25" customHeight="1" x14ac:dyDescent="0.3">
      <c r="A17" s="67" t="s">
        <v>44</v>
      </c>
      <c r="B17" s="67" t="s">
        <v>45</v>
      </c>
      <c r="C17" s="24">
        <v>390397</v>
      </c>
      <c r="D17" s="24">
        <v>1595000</v>
      </c>
      <c r="E17" s="24"/>
      <c r="F17" s="24">
        <f t="shared" si="0"/>
        <v>1595000</v>
      </c>
      <c r="G17" s="24">
        <v>1594000</v>
      </c>
      <c r="H17" s="24">
        <f t="shared" si="1"/>
        <v>1000</v>
      </c>
      <c r="I17" s="24">
        <v>5</v>
      </c>
      <c r="J17" s="65">
        <v>0.45100000000000001</v>
      </c>
      <c r="K17" s="24">
        <v>12</v>
      </c>
      <c r="L17" s="24">
        <f t="shared" si="2"/>
        <v>0</v>
      </c>
      <c r="M17" s="24">
        <f t="shared" si="3"/>
        <v>1594000</v>
      </c>
      <c r="N17" s="24">
        <f t="shared" si="4"/>
        <v>1000</v>
      </c>
      <c r="O17" s="68" t="s">
        <v>20</v>
      </c>
    </row>
    <row r="18" spans="1:15" s="66" customFormat="1" ht="26.25" customHeight="1" x14ac:dyDescent="0.3">
      <c r="A18" s="67" t="s">
        <v>46</v>
      </c>
      <c r="B18" s="67" t="s">
        <v>45</v>
      </c>
      <c r="C18" s="24">
        <v>72695</v>
      </c>
      <c r="D18" s="24">
        <v>297000</v>
      </c>
      <c r="E18" s="24"/>
      <c r="F18" s="24">
        <f t="shared" si="0"/>
        <v>297000</v>
      </c>
      <c r="G18" s="24">
        <v>296000</v>
      </c>
      <c r="H18" s="24">
        <f t="shared" si="1"/>
        <v>1000</v>
      </c>
      <c r="I18" s="24">
        <v>5</v>
      </c>
      <c r="J18" s="65">
        <v>0.45100000000000001</v>
      </c>
      <c r="K18" s="24">
        <v>12</v>
      </c>
      <c r="L18" s="24">
        <f t="shared" si="2"/>
        <v>0</v>
      </c>
      <c r="M18" s="24">
        <f t="shared" si="3"/>
        <v>296000</v>
      </c>
      <c r="N18" s="24">
        <f t="shared" si="4"/>
        <v>1000</v>
      </c>
      <c r="O18" s="68" t="s">
        <v>20</v>
      </c>
    </row>
    <row r="19" spans="1:15" s="66" customFormat="1" ht="26.25" customHeight="1" x14ac:dyDescent="0.3">
      <c r="A19" s="67" t="s">
        <v>47</v>
      </c>
      <c r="B19" s="67" t="s">
        <v>45</v>
      </c>
      <c r="C19" s="24">
        <v>390397</v>
      </c>
      <c r="D19" s="24">
        <v>1595000</v>
      </c>
      <c r="E19" s="24"/>
      <c r="F19" s="24">
        <f t="shared" si="0"/>
        <v>1595000</v>
      </c>
      <c r="G19" s="24">
        <v>1594000</v>
      </c>
      <c r="H19" s="24">
        <f t="shared" si="1"/>
        <v>1000</v>
      </c>
      <c r="I19" s="24">
        <v>5</v>
      </c>
      <c r="J19" s="65">
        <v>0.45100000000000001</v>
      </c>
      <c r="K19" s="24">
        <v>12</v>
      </c>
      <c r="L19" s="24">
        <f t="shared" si="2"/>
        <v>0</v>
      </c>
      <c r="M19" s="24">
        <f t="shared" si="3"/>
        <v>1594000</v>
      </c>
      <c r="N19" s="24">
        <f t="shared" si="4"/>
        <v>1000</v>
      </c>
      <c r="O19" s="68" t="s">
        <v>20</v>
      </c>
    </row>
    <row r="20" spans="1:15" s="66" customFormat="1" ht="26.25" customHeight="1" x14ac:dyDescent="0.3">
      <c r="A20" s="67" t="s">
        <v>48</v>
      </c>
      <c r="B20" s="67" t="s">
        <v>45</v>
      </c>
      <c r="C20" s="24">
        <v>72695</v>
      </c>
      <c r="D20" s="24">
        <v>297000</v>
      </c>
      <c r="E20" s="24"/>
      <c r="F20" s="24">
        <f t="shared" si="0"/>
        <v>297000</v>
      </c>
      <c r="G20" s="24">
        <v>296000</v>
      </c>
      <c r="H20" s="24">
        <f t="shared" si="1"/>
        <v>1000</v>
      </c>
      <c r="I20" s="24">
        <v>5</v>
      </c>
      <c r="J20" s="65">
        <v>0.45100000000000001</v>
      </c>
      <c r="K20" s="24">
        <v>12</v>
      </c>
      <c r="L20" s="24">
        <f t="shared" si="2"/>
        <v>0</v>
      </c>
      <c r="M20" s="24">
        <f t="shared" si="3"/>
        <v>296000</v>
      </c>
      <c r="N20" s="24">
        <f t="shared" si="4"/>
        <v>1000</v>
      </c>
      <c r="O20" s="68" t="s">
        <v>20</v>
      </c>
    </row>
    <row r="21" spans="1:15" s="66" customFormat="1" ht="26.25" customHeight="1" x14ac:dyDescent="0.3">
      <c r="A21" s="67" t="s">
        <v>49</v>
      </c>
      <c r="B21" s="67" t="s">
        <v>45</v>
      </c>
      <c r="C21" s="24">
        <v>321130</v>
      </c>
      <c r="D21" s="24">
        <v>1312000</v>
      </c>
      <c r="E21" s="24"/>
      <c r="F21" s="24">
        <f t="shared" si="0"/>
        <v>1312000</v>
      </c>
      <c r="G21" s="24">
        <v>1311000</v>
      </c>
      <c r="H21" s="24">
        <f t="shared" si="1"/>
        <v>1000</v>
      </c>
      <c r="I21" s="24">
        <v>5</v>
      </c>
      <c r="J21" s="65">
        <v>0.45100000000000001</v>
      </c>
      <c r="K21" s="24">
        <v>12</v>
      </c>
      <c r="L21" s="24">
        <f t="shared" si="2"/>
        <v>0</v>
      </c>
      <c r="M21" s="24">
        <f t="shared" si="3"/>
        <v>1311000</v>
      </c>
      <c r="N21" s="24">
        <f t="shared" si="4"/>
        <v>1000</v>
      </c>
      <c r="O21" s="68" t="s">
        <v>20</v>
      </c>
    </row>
    <row r="22" spans="1:15" s="66" customFormat="1" ht="26.25" customHeight="1" x14ac:dyDescent="0.3">
      <c r="A22" s="67" t="s">
        <v>49</v>
      </c>
      <c r="B22" s="67" t="s">
        <v>45</v>
      </c>
      <c r="C22" s="24">
        <v>321130</v>
      </c>
      <c r="D22" s="24">
        <v>1312000</v>
      </c>
      <c r="E22" s="24"/>
      <c r="F22" s="24">
        <f t="shared" si="0"/>
        <v>1312000</v>
      </c>
      <c r="G22" s="24">
        <v>1311000</v>
      </c>
      <c r="H22" s="24">
        <f t="shared" si="1"/>
        <v>1000</v>
      </c>
      <c r="I22" s="24">
        <v>5</v>
      </c>
      <c r="J22" s="65">
        <v>0.45100000000000001</v>
      </c>
      <c r="K22" s="24">
        <v>12</v>
      </c>
      <c r="L22" s="24">
        <f t="shared" si="2"/>
        <v>0</v>
      </c>
      <c r="M22" s="24">
        <f t="shared" si="3"/>
        <v>1311000</v>
      </c>
      <c r="N22" s="24">
        <f t="shared" si="4"/>
        <v>1000</v>
      </c>
      <c r="O22" s="68" t="s">
        <v>20</v>
      </c>
    </row>
    <row r="23" spans="1:15" s="66" customFormat="1" ht="26.25" customHeight="1" x14ac:dyDescent="0.3">
      <c r="A23" s="67" t="s">
        <v>50</v>
      </c>
      <c r="B23" s="67" t="s">
        <v>51</v>
      </c>
      <c r="C23" s="24">
        <v>93011</v>
      </c>
      <c r="D23" s="24">
        <v>380000</v>
      </c>
      <c r="E23" s="24"/>
      <c r="F23" s="24">
        <f t="shared" si="0"/>
        <v>380000</v>
      </c>
      <c r="G23" s="24">
        <v>379000</v>
      </c>
      <c r="H23" s="24">
        <f t="shared" si="1"/>
        <v>1000</v>
      </c>
      <c r="I23" s="24">
        <v>5</v>
      </c>
      <c r="J23" s="65">
        <v>0.45100000000000001</v>
      </c>
      <c r="K23" s="24">
        <v>12</v>
      </c>
      <c r="L23" s="24">
        <f t="shared" si="2"/>
        <v>0</v>
      </c>
      <c r="M23" s="24">
        <f t="shared" si="3"/>
        <v>379000</v>
      </c>
      <c r="N23" s="24">
        <f t="shared" si="4"/>
        <v>1000</v>
      </c>
      <c r="O23" s="68" t="s">
        <v>20</v>
      </c>
    </row>
    <row r="24" spans="1:15" s="66" customFormat="1" ht="26.25" customHeight="1" x14ac:dyDescent="0.3">
      <c r="A24" s="67" t="s">
        <v>52</v>
      </c>
      <c r="B24" s="67" t="s">
        <v>51</v>
      </c>
      <c r="C24" s="24">
        <v>198259</v>
      </c>
      <c r="D24" s="24">
        <v>810000</v>
      </c>
      <c r="E24" s="24"/>
      <c r="F24" s="24">
        <f t="shared" si="0"/>
        <v>810000</v>
      </c>
      <c r="G24" s="24">
        <v>809000</v>
      </c>
      <c r="H24" s="24">
        <f t="shared" si="1"/>
        <v>1000</v>
      </c>
      <c r="I24" s="24">
        <v>5</v>
      </c>
      <c r="J24" s="65">
        <v>0.45100000000000001</v>
      </c>
      <c r="K24" s="24">
        <v>12</v>
      </c>
      <c r="L24" s="24">
        <f t="shared" si="2"/>
        <v>0</v>
      </c>
      <c r="M24" s="24">
        <f t="shared" si="3"/>
        <v>809000</v>
      </c>
      <c r="N24" s="24">
        <f t="shared" si="4"/>
        <v>1000</v>
      </c>
      <c r="O24" s="68" t="s">
        <v>20</v>
      </c>
    </row>
    <row r="25" spans="1:15" s="66" customFormat="1" ht="26.25" customHeight="1" x14ac:dyDescent="0.3">
      <c r="A25" s="67" t="s">
        <v>52</v>
      </c>
      <c r="B25" s="67" t="s">
        <v>51</v>
      </c>
      <c r="C25" s="24">
        <v>198259</v>
      </c>
      <c r="D25" s="24">
        <v>810000</v>
      </c>
      <c r="E25" s="24"/>
      <c r="F25" s="24">
        <f t="shared" si="0"/>
        <v>810000</v>
      </c>
      <c r="G25" s="24">
        <v>809000</v>
      </c>
      <c r="H25" s="24">
        <f t="shared" si="1"/>
        <v>1000</v>
      </c>
      <c r="I25" s="24">
        <v>5</v>
      </c>
      <c r="J25" s="65">
        <v>0.45100000000000001</v>
      </c>
      <c r="K25" s="24">
        <v>12</v>
      </c>
      <c r="L25" s="24">
        <f t="shared" si="2"/>
        <v>0</v>
      </c>
      <c r="M25" s="24">
        <f t="shared" si="3"/>
        <v>809000</v>
      </c>
      <c r="N25" s="24">
        <f t="shared" si="4"/>
        <v>1000</v>
      </c>
      <c r="O25" s="68" t="s">
        <v>20</v>
      </c>
    </row>
    <row r="26" spans="1:15" s="66" customFormat="1" ht="26.25" customHeight="1" x14ac:dyDescent="0.3">
      <c r="A26" s="67" t="s">
        <v>53</v>
      </c>
      <c r="B26" s="67" t="s">
        <v>54</v>
      </c>
      <c r="C26" s="24">
        <v>1095801</v>
      </c>
      <c r="D26" s="24">
        <v>4477000</v>
      </c>
      <c r="E26" s="24"/>
      <c r="F26" s="24">
        <f t="shared" si="0"/>
        <v>4477000</v>
      </c>
      <c r="G26" s="24">
        <v>4476000</v>
      </c>
      <c r="H26" s="24">
        <f t="shared" si="1"/>
        <v>1000</v>
      </c>
      <c r="I26" s="24">
        <v>5</v>
      </c>
      <c r="J26" s="65">
        <v>0.45100000000000001</v>
      </c>
      <c r="K26" s="24">
        <v>12</v>
      </c>
      <c r="L26" s="24">
        <f t="shared" si="2"/>
        <v>0</v>
      </c>
      <c r="M26" s="24">
        <f t="shared" si="3"/>
        <v>4476000</v>
      </c>
      <c r="N26" s="24">
        <f t="shared" si="4"/>
        <v>1000</v>
      </c>
      <c r="O26" s="68" t="s">
        <v>20</v>
      </c>
    </row>
    <row r="27" spans="1:15" s="66" customFormat="1" ht="26.25" customHeight="1" x14ac:dyDescent="0.3">
      <c r="A27" s="67" t="s">
        <v>53</v>
      </c>
      <c r="B27" s="67" t="s">
        <v>54</v>
      </c>
      <c r="C27" s="24">
        <v>1095801</v>
      </c>
      <c r="D27" s="24">
        <v>4477000</v>
      </c>
      <c r="E27" s="24"/>
      <c r="F27" s="24">
        <f t="shared" si="0"/>
        <v>4477000</v>
      </c>
      <c r="G27" s="24">
        <v>4476000</v>
      </c>
      <c r="H27" s="24">
        <f t="shared" si="1"/>
        <v>1000</v>
      </c>
      <c r="I27" s="24">
        <v>5</v>
      </c>
      <c r="J27" s="65">
        <v>0.45100000000000001</v>
      </c>
      <c r="K27" s="24">
        <v>12</v>
      </c>
      <c r="L27" s="24">
        <f t="shared" si="2"/>
        <v>0</v>
      </c>
      <c r="M27" s="24">
        <f t="shared" si="3"/>
        <v>4476000</v>
      </c>
      <c r="N27" s="24">
        <f t="shared" si="4"/>
        <v>1000</v>
      </c>
      <c r="O27" s="68" t="s">
        <v>20</v>
      </c>
    </row>
    <row r="28" spans="1:15" s="66" customFormat="1" ht="26.25" customHeight="1" x14ac:dyDescent="0.3">
      <c r="A28" s="67" t="s">
        <v>55</v>
      </c>
      <c r="B28" s="67" t="s">
        <v>54</v>
      </c>
      <c r="C28" s="24">
        <v>1787249</v>
      </c>
      <c r="D28" s="24">
        <v>7302500</v>
      </c>
      <c r="E28" s="24"/>
      <c r="F28" s="24">
        <f t="shared" si="0"/>
        <v>7302500</v>
      </c>
      <c r="G28" s="24">
        <v>7301500</v>
      </c>
      <c r="H28" s="24">
        <f t="shared" si="1"/>
        <v>1000</v>
      </c>
      <c r="I28" s="24">
        <v>5</v>
      </c>
      <c r="J28" s="65">
        <v>0.45100000000000001</v>
      </c>
      <c r="K28" s="24">
        <v>12</v>
      </c>
      <c r="L28" s="24">
        <f t="shared" si="2"/>
        <v>0</v>
      </c>
      <c r="M28" s="24">
        <f t="shared" si="3"/>
        <v>7301500</v>
      </c>
      <c r="N28" s="24">
        <f t="shared" si="4"/>
        <v>1000</v>
      </c>
      <c r="O28" s="68" t="s">
        <v>20</v>
      </c>
    </row>
    <row r="29" spans="1:15" s="66" customFormat="1" ht="26.25" customHeight="1" x14ac:dyDescent="0.3">
      <c r="A29" s="67" t="s">
        <v>56</v>
      </c>
      <c r="B29" s="67" t="s">
        <v>54</v>
      </c>
      <c r="C29" s="24">
        <v>1787249</v>
      </c>
      <c r="D29" s="24">
        <v>7302500</v>
      </c>
      <c r="E29" s="24"/>
      <c r="F29" s="24">
        <f t="shared" si="0"/>
        <v>7302500</v>
      </c>
      <c r="G29" s="24">
        <v>7301500</v>
      </c>
      <c r="H29" s="24">
        <f t="shared" si="1"/>
        <v>1000</v>
      </c>
      <c r="I29" s="24">
        <v>5</v>
      </c>
      <c r="J29" s="65">
        <v>0.45100000000000001</v>
      </c>
      <c r="K29" s="24">
        <v>12</v>
      </c>
      <c r="L29" s="24">
        <f t="shared" si="2"/>
        <v>0</v>
      </c>
      <c r="M29" s="24">
        <f t="shared" si="3"/>
        <v>7301500</v>
      </c>
      <c r="N29" s="24">
        <f t="shared" si="4"/>
        <v>1000</v>
      </c>
      <c r="O29" s="68" t="s">
        <v>20</v>
      </c>
    </row>
    <row r="30" spans="1:15" s="66" customFormat="1" ht="26.25" customHeight="1" x14ac:dyDescent="0.3">
      <c r="A30" s="67" t="s">
        <v>57</v>
      </c>
      <c r="B30" s="67" t="s">
        <v>54</v>
      </c>
      <c r="C30" s="24">
        <v>3338564</v>
      </c>
      <c r="D30" s="24">
        <v>13640000</v>
      </c>
      <c r="E30" s="24"/>
      <c r="F30" s="24">
        <f t="shared" si="0"/>
        <v>13640000</v>
      </c>
      <c r="G30" s="24">
        <v>13639000</v>
      </c>
      <c r="H30" s="24">
        <f t="shared" si="1"/>
        <v>1000</v>
      </c>
      <c r="I30" s="24">
        <v>5</v>
      </c>
      <c r="J30" s="65">
        <v>0.45100000000000001</v>
      </c>
      <c r="K30" s="24">
        <v>12</v>
      </c>
      <c r="L30" s="24">
        <f t="shared" si="2"/>
        <v>0</v>
      </c>
      <c r="M30" s="24">
        <f t="shared" si="3"/>
        <v>13639000</v>
      </c>
      <c r="N30" s="24">
        <f t="shared" si="4"/>
        <v>1000</v>
      </c>
      <c r="O30" s="68" t="s">
        <v>20</v>
      </c>
    </row>
    <row r="31" spans="1:15" s="66" customFormat="1" ht="26.25" customHeight="1" x14ac:dyDescent="0.3">
      <c r="A31" s="67" t="s">
        <v>58</v>
      </c>
      <c r="B31" s="67" t="s">
        <v>54</v>
      </c>
      <c r="C31" s="24">
        <v>4418213</v>
      </c>
      <c r="D31" s="24">
        <v>18051000</v>
      </c>
      <c r="E31" s="24"/>
      <c r="F31" s="24">
        <f t="shared" si="0"/>
        <v>18051000</v>
      </c>
      <c r="G31" s="24">
        <v>18050000</v>
      </c>
      <c r="H31" s="24">
        <f t="shared" si="1"/>
        <v>1000</v>
      </c>
      <c r="I31" s="24">
        <v>5</v>
      </c>
      <c r="J31" s="65">
        <v>0.45100000000000001</v>
      </c>
      <c r="K31" s="24">
        <v>12</v>
      </c>
      <c r="L31" s="24">
        <f t="shared" si="2"/>
        <v>0</v>
      </c>
      <c r="M31" s="24">
        <f t="shared" si="3"/>
        <v>18050000</v>
      </c>
      <c r="N31" s="24">
        <f t="shared" si="4"/>
        <v>1000</v>
      </c>
      <c r="O31" s="68" t="s">
        <v>20</v>
      </c>
    </row>
    <row r="32" spans="1:15" s="66" customFormat="1" ht="26.25" customHeight="1" x14ac:dyDescent="0.3">
      <c r="A32" s="67" t="s">
        <v>59</v>
      </c>
      <c r="B32" s="67" t="s">
        <v>54</v>
      </c>
      <c r="C32" s="24">
        <v>673099</v>
      </c>
      <c r="D32" s="24">
        <v>2750000</v>
      </c>
      <c r="E32" s="24"/>
      <c r="F32" s="24">
        <f t="shared" si="0"/>
        <v>2750000</v>
      </c>
      <c r="G32" s="24">
        <v>2749000</v>
      </c>
      <c r="H32" s="24">
        <f t="shared" si="1"/>
        <v>1000</v>
      </c>
      <c r="I32" s="24">
        <v>5</v>
      </c>
      <c r="J32" s="65">
        <v>0.45100000000000001</v>
      </c>
      <c r="K32" s="24">
        <v>12</v>
      </c>
      <c r="L32" s="24">
        <f t="shared" si="2"/>
        <v>0</v>
      </c>
      <c r="M32" s="24">
        <f t="shared" si="3"/>
        <v>2749000</v>
      </c>
      <c r="N32" s="24">
        <f t="shared" si="4"/>
        <v>1000</v>
      </c>
      <c r="O32" s="68" t="s">
        <v>20</v>
      </c>
    </row>
    <row r="33" spans="1:16" s="66" customFormat="1" ht="26.25" customHeight="1" x14ac:dyDescent="0.3">
      <c r="A33" s="67" t="s">
        <v>60</v>
      </c>
      <c r="B33" s="67" t="s">
        <v>61</v>
      </c>
      <c r="C33" s="24">
        <v>2249311</v>
      </c>
      <c r="D33" s="24">
        <v>5290000</v>
      </c>
      <c r="E33" s="24"/>
      <c r="F33" s="24">
        <f t="shared" si="0"/>
        <v>5290000</v>
      </c>
      <c r="G33" s="24">
        <v>5289000</v>
      </c>
      <c r="H33" s="24">
        <f t="shared" si="1"/>
        <v>1000</v>
      </c>
      <c r="I33" s="24">
        <v>5</v>
      </c>
      <c r="J33" s="65">
        <v>0.45100000000000001</v>
      </c>
      <c r="K33" s="24">
        <v>12</v>
      </c>
      <c r="L33" s="24">
        <f t="shared" si="2"/>
        <v>0</v>
      </c>
      <c r="M33" s="24">
        <f t="shared" si="3"/>
        <v>5289000</v>
      </c>
      <c r="N33" s="24">
        <f t="shared" si="4"/>
        <v>1000</v>
      </c>
      <c r="O33" s="68" t="s">
        <v>20</v>
      </c>
    </row>
    <row r="34" spans="1:16" s="66" customFormat="1" ht="26.25" customHeight="1" x14ac:dyDescent="0.3">
      <c r="A34" s="67" t="s">
        <v>62</v>
      </c>
      <c r="B34" s="67" t="s">
        <v>61</v>
      </c>
      <c r="C34" s="24">
        <v>4592166</v>
      </c>
      <c r="D34" s="24">
        <v>10800000</v>
      </c>
      <c r="E34" s="24"/>
      <c r="F34" s="24">
        <f t="shared" si="0"/>
        <v>10800000</v>
      </c>
      <c r="G34" s="24">
        <v>10799000</v>
      </c>
      <c r="H34" s="24">
        <f t="shared" si="1"/>
        <v>1000</v>
      </c>
      <c r="I34" s="24">
        <v>5</v>
      </c>
      <c r="J34" s="65">
        <v>0.45100000000000001</v>
      </c>
      <c r="K34" s="24">
        <v>12</v>
      </c>
      <c r="L34" s="24">
        <f t="shared" si="2"/>
        <v>0</v>
      </c>
      <c r="M34" s="24">
        <f t="shared" si="3"/>
        <v>10799000</v>
      </c>
      <c r="N34" s="24">
        <f t="shared" si="4"/>
        <v>1000</v>
      </c>
      <c r="O34" s="68" t="s">
        <v>20</v>
      </c>
    </row>
    <row r="35" spans="1:16" s="66" customFormat="1" ht="26.25" customHeight="1" x14ac:dyDescent="0.3">
      <c r="A35" s="69" t="s">
        <v>63</v>
      </c>
      <c r="B35" s="70">
        <v>41865</v>
      </c>
      <c r="C35" s="24"/>
      <c r="D35" s="24">
        <v>950000</v>
      </c>
      <c r="E35" s="24"/>
      <c r="F35" s="24">
        <f t="shared" si="0"/>
        <v>950000</v>
      </c>
      <c r="G35" s="24">
        <v>949000</v>
      </c>
      <c r="H35" s="24">
        <f t="shared" si="1"/>
        <v>1000</v>
      </c>
      <c r="I35" s="24">
        <v>5</v>
      </c>
      <c r="J35" s="65">
        <v>0.45100000000000001</v>
      </c>
      <c r="K35" s="24">
        <v>12</v>
      </c>
      <c r="L35" s="24">
        <f>H35-1000</f>
        <v>0</v>
      </c>
      <c r="M35" s="24">
        <f t="shared" si="3"/>
        <v>949000</v>
      </c>
      <c r="N35" s="24">
        <f t="shared" si="4"/>
        <v>1000</v>
      </c>
      <c r="O35" s="68" t="s">
        <v>20</v>
      </c>
    </row>
    <row r="36" spans="1:16" s="66" customFormat="1" ht="26.25" customHeight="1" x14ac:dyDescent="0.3">
      <c r="A36" s="69" t="s">
        <v>64</v>
      </c>
      <c r="B36" s="70">
        <v>41865</v>
      </c>
      <c r="C36" s="24"/>
      <c r="D36" s="24">
        <v>215000</v>
      </c>
      <c r="E36" s="24"/>
      <c r="F36" s="24">
        <f t="shared" si="0"/>
        <v>215000</v>
      </c>
      <c r="G36" s="24">
        <v>214000</v>
      </c>
      <c r="H36" s="24">
        <f t="shared" si="1"/>
        <v>1000</v>
      </c>
      <c r="I36" s="24">
        <v>5</v>
      </c>
      <c r="J36" s="65">
        <v>0.45100000000000001</v>
      </c>
      <c r="K36" s="24">
        <v>12</v>
      </c>
      <c r="L36" s="24">
        <f t="shared" ref="L36:L54" si="5">H36-1000</f>
        <v>0</v>
      </c>
      <c r="M36" s="24">
        <f t="shared" si="3"/>
        <v>214000</v>
      </c>
      <c r="N36" s="24">
        <f t="shared" si="4"/>
        <v>1000</v>
      </c>
      <c r="O36" s="68" t="s">
        <v>20</v>
      </c>
    </row>
    <row r="37" spans="1:16" s="66" customFormat="1" ht="26.25" customHeight="1" x14ac:dyDescent="0.3">
      <c r="A37" s="69" t="s">
        <v>63</v>
      </c>
      <c r="B37" s="70">
        <v>41865</v>
      </c>
      <c r="C37" s="24"/>
      <c r="D37" s="24">
        <v>950000</v>
      </c>
      <c r="E37" s="24"/>
      <c r="F37" s="24">
        <f t="shared" si="0"/>
        <v>950000</v>
      </c>
      <c r="G37" s="24">
        <v>949000</v>
      </c>
      <c r="H37" s="24">
        <f t="shared" si="1"/>
        <v>1000</v>
      </c>
      <c r="I37" s="24">
        <v>5</v>
      </c>
      <c r="J37" s="65">
        <v>0.45100000000000001</v>
      </c>
      <c r="K37" s="24">
        <v>12</v>
      </c>
      <c r="L37" s="24">
        <f t="shared" si="5"/>
        <v>0</v>
      </c>
      <c r="M37" s="24">
        <f t="shared" si="3"/>
        <v>949000</v>
      </c>
      <c r="N37" s="24">
        <f t="shared" si="4"/>
        <v>1000</v>
      </c>
      <c r="O37" s="68" t="s">
        <v>20</v>
      </c>
    </row>
    <row r="38" spans="1:16" s="66" customFormat="1" ht="26.25" customHeight="1" x14ac:dyDescent="0.3">
      <c r="A38" s="69" t="s">
        <v>64</v>
      </c>
      <c r="B38" s="70">
        <v>41865</v>
      </c>
      <c r="C38" s="24"/>
      <c r="D38" s="24">
        <v>215000</v>
      </c>
      <c r="E38" s="24"/>
      <c r="F38" s="24">
        <f t="shared" si="0"/>
        <v>215000</v>
      </c>
      <c r="G38" s="24">
        <v>214000</v>
      </c>
      <c r="H38" s="24">
        <f t="shared" si="1"/>
        <v>1000</v>
      </c>
      <c r="I38" s="24">
        <v>5</v>
      </c>
      <c r="J38" s="65">
        <v>0.45100000000000001</v>
      </c>
      <c r="K38" s="24">
        <v>12</v>
      </c>
      <c r="L38" s="24">
        <f t="shared" si="5"/>
        <v>0</v>
      </c>
      <c r="M38" s="24">
        <f t="shared" si="3"/>
        <v>214000</v>
      </c>
      <c r="N38" s="24">
        <f t="shared" si="4"/>
        <v>1000</v>
      </c>
      <c r="O38" s="68" t="s">
        <v>20</v>
      </c>
    </row>
    <row r="39" spans="1:16" s="66" customFormat="1" ht="26.25" customHeight="1" x14ac:dyDescent="0.3">
      <c r="A39" s="69" t="s">
        <v>65</v>
      </c>
      <c r="B39" s="70">
        <v>41957</v>
      </c>
      <c r="C39" s="24"/>
      <c r="D39" s="24">
        <v>9460000</v>
      </c>
      <c r="E39" s="24"/>
      <c r="F39" s="24">
        <f t="shared" si="0"/>
        <v>9460000</v>
      </c>
      <c r="G39" s="24">
        <v>9459000</v>
      </c>
      <c r="H39" s="24">
        <f t="shared" si="1"/>
        <v>1000</v>
      </c>
      <c r="I39" s="24">
        <v>5</v>
      </c>
      <c r="J39" s="65">
        <v>0.45100000000000001</v>
      </c>
      <c r="K39" s="24">
        <v>12</v>
      </c>
      <c r="L39" s="24">
        <f t="shared" si="5"/>
        <v>0</v>
      </c>
      <c r="M39" s="24">
        <f t="shared" si="3"/>
        <v>9459000</v>
      </c>
      <c r="N39" s="24">
        <f t="shared" si="4"/>
        <v>1000</v>
      </c>
      <c r="O39" s="68" t="s">
        <v>20</v>
      </c>
    </row>
    <row r="40" spans="1:16" s="66" customFormat="1" ht="26.25" customHeight="1" x14ac:dyDescent="0.3">
      <c r="A40" s="69" t="s">
        <v>66</v>
      </c>
      <c r="B40" s="70">
        <v>41957</v>
      </c>
      <c r="C40" s="24"/>
      <c r="D40" s="24">
        <v>5860000</v>
      </c>
      <c r="E40" s="24"/>
      <c r="F40" s="24">
        <f t="shared" si="0"/>
        <v>5860000</v>
      </c>
      <c r="G40" s="24">
        <v>5859000</v>
      </c>
      <c r="H40" s="24">
        <f t="shared" si="1"/>
        <v>1000</v>
      </c>
      <c r="I40" s="24">
        <v>5</v>
      </c>
      <c r="J40" s="65">
        <v>0.45100000000000001</v>
      </c>
      <c r="K40" s="24">
        <v>12</v>
      </c>
      <c r="L40" s="24">
        <f t="shared" si="5"/>
        <v>0</v>
      </c>
      <c r="M40" s="24">
        <f t="shared" si="3"/>
        <v>5859000</v>
      </c>
      <c r="N40" s="24">
        <f t="shared" si="4"/>
        <v>1000</v>
      </c>
      <c r="O40" s="68" t="s">
        <v>20</v>
      </c>
    </row>
    <row r="41" spans="1:16" s="66" customFormat="1" ht="26.25" customHeight="1" x14ac:dyDescent="0.3">
      <c r="A41" s="69" t="s">
        <v>67</v>
      </c>
      <c r="B41" s="70">
        <v>41955</v>
      </c>
      <c r="C41" s="24"/>
      <c r="D41" s="24">
        <v>6897000</v>
      </c>
      <c r="E41" s="24"/>
      <c r="F41" s="24">
        <f t="shared" si="0"/>
        <v>6897000</v>
      </c>
      <c r="G41" s="24">
        <v>6896000</v>
      </c>
      <c r="H41" s="24">
        <f t="shared" si="1"/>
        <v>1000</v>
      </c>
      <c r="I41" s="24">
        <v>5</v>
      </c>
      <c r="J41" s="65">
        <v>0.45100000000000001</v>
      </c>
      <c r="K41" s="24">
        <v>12</v>
      </c>
      <c r="L41" s="24">
        <f t="shared" si="5"/>
        <v>0</v>
      </c>
      <c r="M41" s="24">
        <f t="shared" si="3"/>
        <v>6896000</v>
      </c>
      <c r="N41" s="24">
        <f t="shared" si="4"/>
        <v>1000</v>
      </c>
      <c r="O41" s="68" t="s">
        <v>20</v>
      </c>
    </row>
    <row r="42" spans="1:16" s="66" customFormat="1" ht="26.25" customHeight="1" x14ac:dyDescent="0.3">
      <c r="A42" s="69" t="s">
        <v>68</v>
      </c>
      <c r="B42" s="70">
        <v>42192</v>
      </c>
      <c r="C42" s="24"/>
      <c r="D42" s="24">
        <v>1907790</v>
      </c>
      <c r="F42" s="24">
        <f t="shared" si="0"/>
        <v>1907790</v>
      </c>
      <c r="G42" s="24">
        <v>1906790</v>
      </c>
      <c r="H42" s="24">
        <f t="shared" si="1"/>
        <v>1000</v>
      </c>
      <c r="I42" s="24">
        <v>5</v>
      </c>
      <c r="J42" s="65">
        <v>0.45100000000000001</v>
      </c>
      <c r="K42" s="24">
        <v>12</v>
      </c>
      <c r="L42" s="24">
        <f t="shared" si="5"/>
        <v>0</v>
      </c>
      <c r="M42" s="24">
        <f t="shared" si="3"/>
        <v>1906790</v>
      </c>
      <c r="N42" s="24">
        <f t="shared" si="4"/>
        <v>1000</v>
      </c>
      <c r="O42" s="68" t="s">
        <v>20</v>
      </c>
      <c r="P42" s="66" t="s">
        <v>69</v>
      </c>
    </row>
    <row r="43" spans="1:16" s="66" customFormat="1" ht="26.25" customHeight="1" x14ac:dyDescent="0.3">
      <c r="A43" s="69" t="s">
        <v>70</v>
      </c>
      <c r="B43" s="70">
        <v>42192</v>
      </c>
      <c r="C43" s="24"/>
      <c r="D43" s="24">
        <v>431850</v>
      </c>
      <c r="F43" s="24">
        <f t="shared" si="0"/>
        <v>431850</v>
      </c>
      <c r="G43" s="24">
        <v>430850</v>
      </c>
      <c r="H43" s="24">
        <f t="shared" si="1"/>
        <v>1000</v>
      </c>
      <c r="I43" s="24">
        <v>5</v>
      </c>
      <c r="J43" s="65">
        <v>0.45100000000000001</v>
      </c>
      <c r="K43" s="24">
        <v>12</v>
      </c>
      <c r="L43" s="24">
        <f t="shared" si="5"/>
        <v>0</v>
      </c>
      <c r="M43" s="24">
        <f t="shared" si="3"/>
        <v>430850</v>
      </c>
      <c r="N43" s="24">
        <f t="shared" si="4"/>
        <v>1000</v>
      </c>
      <c r="O43" s="68" t="s">
        <v>20</v>
      </c>
      <c r="P43" s="66" t="s">
        <v>69</v>
      </c>
    </row>
    <row r="44" spans="1:16" s="66" customFormat="1" ht="26.25" customHeight="1" x14ac:dyDescent="0.3">
      <c r="A44" s="69" t="s">
        <v>71</v>
      </c>
      <c r="B44" s="70">
        <v>42192</v>
      </c>
      <c r="C44" s="24"/>
      <c r="D44" s="24">
        <v>863710</v>
      </c>
      <c r="F44" s="24">
        <f t="shared" si="0"/>
        <v>863710</v>
      </c>
      <c r="G44" s="24">
        <v>862710</v>
      </c>
      <c r="H44" s="24">
        <f t="shared" si="1"/>
        <v>1000</v>
      </c>
      <c r="I44" s="24">
        <v>5</v>
      </c>
      <c r="J44" s="65">
        <v>0.45100000000000001</v>
      </c>
      <c r="K44" s="24">
        <v>12</v>
      </c>
      <c r="L44" s="24">
        <f t="shared" si="5"/>
        <v>0</v>
      </c>
      <c r="M44" s="24">
        <f t="shared" si="3"/>
        <v>862710</v>
      </c>
      <c r="N44" s="24">
        <f t="shared" si="4"/>
        <v>1000</v>
      </c>
      <c r="O44" s="68" t="s">
        <v>20</v>
      </c>
      <c r="P44" s="66" t="s">
        <v>69</v>
      </c>
    </row>
    <row r="45" spans="1:16" s="66" customFormat="1" ht="26.25" customHeight="1" x14ac:dyDescent="0.3">
      <c r="A45" s="69" t="s">
        <v>72</v>
      </c>
      <c r="B45" s="70">
        <v>42192</v>
      </c>
      <c r="C45" s="24"/>
      <c r="D45" s="24">
        <v>3815590</v>
      </c>
      <c r="F45" s="24">
        <f t="shared" si="0"/>
        <v>3815590</v>
      </c>
      <c r="G45" s="24">
        <v>3814590</v>
      </c>
      <c r="H45" s="24">
        <f t="shared" si="1"/>
        <v>1000</v>
      </c>
      <c r="I45" s="24">
        <v>5</v>
      </c>
      <c r="J45" s="65">
        <v>0.45100000000000001</v>
      </c>
      <c r="K45" s="24">
        <v>12</v>
      </c>
      <c r="L45" s="24">
        <f t="shared" si="5"/>
        <v>0</v>
      </c>
      <c r="M45" s="24">
        <f t="shared" si="3"/>
        <v>3814590</v>
      </c>
      <c r="N45" s="24">
        <f t="shared" si="4"/>
        <v>1000</v>
      </c>
      <c r="O45" s="68" t="s">
        <v>20</v>
      </c>
      <c r="P45" s="66" t="s">
        <v>69</v>
      </c>
    </row>
    <row r="46" spans="1:16" s="66" customFormat="1" ht="26.25" customHeight="1" x14ac:dyDescent="0.3">
      <c r="A46" s="69" t="s">
        <v>73</v>
      </c>
      <c r="B46" s="70">
        <v>42192</v>
      </c>
      <c r="C46" s="24"/>
      <c r="D46" s="24">
        <v>953890</v>
      </c>
      <c r="F46" s="24">
        <f t="shared" si="0"/>
        <v>953890</v>
      </c>
      <c r="G46" s="24">
        <v>952890</v>
      </c>
      <c r="H46" s="24">
        <f t="shared" si="1"/>
        <v>1000</v>
      </c>
      <c r="I46" s="24">
        <v>5</v>
      </c>
      <c r="J46" s="65">
        <v>0.45100000000000001</v>
      </c>
      <c r="K46" s="24">
        <v>12</v>
      </c>
      <c r="L46" s="24">
        <f t="shared" si="5"/>
        <v>0</v>
      </c>
      <c r="M46" s="24">
        <f t="shared" si="3"/>
        <v>952890</v>
      </c>
      <c r="N46" s="24">
        <f t="shared" si="4"/>
        <v>1000</v>
      </c>
      <c r="O46" s="68" t="s">
        <v>20</v>
      </c>
      <c r="P46" s="66" t="s">
        <v>69</v>
      </c>
    </row>
    <row r="47" spans="1:16" s="66" customFormat="1" ht="26.25" customHeight="1" x14ac:dyDescent="0.3">
      <c r="A47" s="69" t="s">
        <v>74</v>
      </c>
      <c r="B47" s="70">
        <v>42213</v>
      </c>
      <c r="C47" s="24"/>
      <c r="D47" s="24">
        <v>1500000</v>
      </c>
      <c r="F47" s="24">
        <f t="shared" si="0"/>
        <v>1500000</v>
      </c>
      <c r="G47" s="24">
        <v>1499000</v>
      </c>
      <c r="H47" s="24">
        <f t="shared" si="1"/>
        <v>1000</v>
      </c>
      <c r="I47" s="24">
        <v>5</v>
      </c>
      <c r="J47" s="65">
        <v>0.45100000000000001</v>
      </c>
      <c r="K47" s="24">
        <v>12</v>
      </c>
      <c r="L47" s="24">
        <f t="shared" si="5"/>
        <v>0</v>
      </c>
      <c r="M47" s="24">
        <f t="shared" si="3"/>
        <v>1499000</v>
      </c>
      <c r="N47" s="24">
        <f t="shared" si="4"/>
        <v>1000</v>
      </c>
      <c r="O47" s="68" t="s">
        <v>20</v>
      </c>
      <c r="P47" s="66" t="s">
        <v>69</v>
      </c>
    </row>
    <row r="48" spans="1:16" s="66" customFormat="1" ht="26.25" customHeight="1" x14ac:dyDescent="0.3">
      <c r="A48" s="69" t="s">
        <v>75</v>
      </c>
      <c r="B48" s="70">
        <v>42362</v>
      </c>
      <c r="C48" s="24"/>
      <c r="D48" s="71">
        <v>6740000</v>
      </c>
      <c r="E48" s="72"/>
      <c r="F48" s="24">
        <f t="shared" si="0"/>
        <v>6740000</v>
      </c>
      <c r="G48" s="24">
        <v>6739000</v>
      </c>
      <c r="H48" s="24">
        <f t="shared" si="1"/>
        <v>1000</v>
      </c>
      <c r="I48" s="24">
        <v>5</v>
      </c>
      <c r="J48" s="65">
        <v>0.45100000000000001</v>
      </c>
      <c r="K48" s="24">
        <v>12</v>
      </c>
      <c r="L48" s="24">
        <f t="shared" si="5"/>
        <v>0</v>
      </c>
      <c r="M48" s="24">
        <f t="shared" si="3"/>
        <v>6739000</v>
      </c>
      <c r="N48" s="24">
        <f t="shared" si="4"/>
        <v>1000</v>
      </c>
      <c r="O48" s="68" t="s">
        <v>20</v>
      </c>
      <c r="P48" s="66" t="s">
        <v>69</v>
      </c>
    </row>
    <row r="49" spans="1:16" s="66" customFormat="1" ht="26.25" customHeight="1" x14ac:dyDescent="0.3">
      <c r="A49" s="69" t="s">
        <v>76</v>
      </c>
      <c r="B49" s="70">
        <v>42397</v>
      </c>
      <c r="C49" s="24"/>
      <c r="D49" s="24">
        <v>5160000</v>
      </c>
      <c r="E49" s="73"/>
      <c r="F49" s="24">
        <f t="shared" si="0"/>
        <v>5160000</v>
      </c>
      <c r="G49" s="24">
        <v>5159000</v>
      </c>
      <c r="H49" s="24">
        <f t="shared" si="1"/>
        <v>1000</v>
      </c>
      <c r="I49" s="24">
        <v>5</v>
      </c>
      <c r="J49" s="65">
        <v>0.45100000000000001</v>
      </c>
      <c r="K49" s="24">
        <v>12</v>
      </c>
      <c r="L49" s="24">
        <f t="shared" si="5"/>
        <v>0</v>
      </c>
      <c r="M49" s="24">
        <f t="shared" si="3"/>
        <v>5159000</v>
      </c>
      <c r="N49" s="24">
        <f t="shared" si="4"/>
        <v>1000</v>
      </c>
      <c r="O49" s="68" t="s">
        <v>20</v>
      </c>
      <c r="P49" s="66" t="s">
        <v>69</v>
      </c>
    </row>
    <row r="50" spans="1:16" s="66" customFormat="1" ht="26.25" customHeight="1" x14ac:dyDescent="0.3">
      <c r="A50" s="69" t="s">
        <v>77</v>
      </c>
      <c r="B50" s="70">
        <v>42836</v>
      </c>
      <c r="C50" s="24"/>
      <c r="D50" s="24">
        <v>19360000</v>
      </c>
      <c r="E50" s="73"/>
      <c r="F50" s="24">
        <f t="shared" si="0"/>
        <v>19360000</v>
      </c>
      <c r="G50" s="24">
        <v>18196172</v>
      </c>
      <c r="H50" s="24">
        <f t="shared" si="1"/>
        <v>1163828</v>
      </c>
      <c r="I50" s="24">
        <v>5</v>
      </c>
      <c r="J50" s="65">
        <v>0.45100000000000001</v>
      </c>
      <c r="K50" s="24">
        <v>12</v>
      </c>
      <c r="L50" s="24">
        <f t="shared" si="5"/>
        <v>1162828</v>
      </c>
      <c r="M50" s="24">
        <f t="shared" si="3"/>
        <v>19359000</v>
      </c>
      <c r="N50" s="24">
        <f t="shared" si="4"/>
        <v>1000</v>
      </c>
      <c r="O50" s="68" t="s">
        <v>78</v>
      </c>
    </row>
    <row r="51" spans="1:16" s="66" customFormat="1" ht="26.25" customHeight="1" x14ac:dyDescent="0.3">
      <c r="A51" s="69" t="s">
        <v>79</v>
      </c>
      <c r="B51" s="70">
        <v>42880</v>
      </c>
      <c r="C51" s="24"/>
      <c r="D51" s="24">
        <v>843040</v>
      </c>
      <c r="E51" s="73"/>
      <c r="F51" s="24">
        <f t="shared" si="0"/>
        <v>843040</v>
      </c>
      <c r="G51" s="24">
        <v>789482</v>
      </c>
      <c r="H51" s="24">
        <f t="shared" si="1"/>
        <v>53558</v>
      </c>
      <c r="I51" s="24">
        <v>5</v>
      </c>
      <c r="J51" s="65">
        <v>0.45100000000000001</v>
      </c>
      <c r="K51" s="24">
        <v>12</v>
      </c>
      <c r="L51" s="24">
        <f t="shared" si="5"/>
        <v>52558</v>
      </c>
      <c r="M51" s="24">
        <f t="shared" si="3"/>
        <v>842040</v>
      </c>
      <c r="N51" s="24">
        <f t="shared" si="4"/>
        <v>1000</v>
      </c>
      <c r="O51" s="68" t="s">
        <v>78</v>
      </c>
    </row>
    <row r="52" spans="1:16" s="66" customFormat="1" ht="26.25" customHeight="1" x14ac:dyDescent="0.3">
      <c r="A52" s="69" t="s">
        <v>80</v>
      </c>
      <c r="B52" s="70">
        <v>42908</v>
      </c>
      <c r="C52" s="24"/>
      <c r="D52" s="24">
        <v>2684000</v>
      </c>
      <c r="E52" s="73"/>
      <c r="F52" s="24">
        <f t="shared" si="0"/>
        <v>2684000</v>
      </c>
      <c r="G52" s="24">
        <v>2504324</v>
      </c>
      <c r="H52" s="24">
        <f t="shared" si="1"/>
        <v>179676</v>
      </c>
      <c r="I52" s="24">
        <v>5</v>
      </c>
      <c r="J52" s="65">
        <v>0.45100000000000001</v>
      </c>
      <c r="K52" s="24">
        <v>12</v>
      </c>
      <c r="L52" s="24">
        <f t="shared" si="5"/>
        <v>178676</v>
      </c>
      <c r="M52" s="24">
        <f t="shared" si="3"/>
        <v>2683000</v>
      </c>
      <c r="N52" s="24">
        <f t="shared" si="4"/>
        <v>1000</v>
      </c>
      <c r="O52" s="68" t="s">
        <v>78</v>
      </c>
    </row>
    <row r="53" spans="1:16" s="66" customFormat="1" ht="26.25" customHeight="1" x14ac:dyDescent="0.3">
      <c r="A53" s="69" t="s">
        <v>63</v>
      </c>
      <c r="B53" s="70">
        <v>43004</v>
      </c>
      <c r="C53" s="24"/>
      <c r="D53" s="24">
        <v>1387070</v>
      </c>
      <c r="E53" s="73"/>
      <c r="F53" s="24">
        <f t="shared" si="0"/>
        <v>1387070</v>
      </c>
      <c r="G53" s="24">
        <v>1280008</v>
      </c>
      <c r="H53" s="24">
        <f t="shared" si="1"/>
        <v>107062</v>
      </c>
      <c r="I53" s="24">
        <v>5</v>
      </c>
      <c r="J53" s="65">
        <v>0.45100000000000001</v>
      </c>
      <c r="K53" s="24">
        <v>12</v>
      </c>
      <c r="L53" s="24">
        <f t="shared" si="5"/>
        <v>106062</v>
      </c>
      <c r="M53" s="24">
        <f t="shared" si="3"/>
        <v>1386070</v>
      </c>
      <c r="N53" s="24">
        <f t="shared" si="4"/>
        <v>1000</v>
      </c>
      <c r="O53" s="68" t="s">
        <v>78</v>
      </c>
    </row>
    <row r="54" spans="1:16" s="66" customFormat="1" ht="26.25" customHeight="1" x14ac:dyDescent="0.3">
      <c r="A54" s="69" t="s">
        <v>81</v>
      </c>
      <c r="B54" s="70">
        <v>43004</v>
      </c>
      <c r="C54" s="24"/>
      <c r="D54" s="24">
        <v>316700</v>
      </c>
      <c r="E54" s="73"/>
      <c r="F54" s="24">
        <f t="shared" si="0"/>
        <v>316700</v>
      </c>
      <c r="G54" s="24">
        <v>292255</v>
      </c>
      <c r="H54" s="24">
        <f t="shared" si="1"/>
        <v>24445</v>
      </c>
      <c r="I54" s="24">
        <v>5</v>
      </c>
      <c r="J54" s="65">
        <v>0.45100000000000001</v>
      </c>
      <c r="K54" s="24">
        <v>12</v>
      </c>
      <c r="L54" s="24">
        <f t="shared" si="5"/>
        <v>23445</v>
      </c>
      <c r="M54" s="24">
        <f t="shared" si="3"/>
        <v>315700</v>
      </c>
      <c r="N54" s="24">
        <f t="shared" si="4"/>
        <v>1000</v>
      </c>
      <c r="O54" s="68" t="s">
        <v>82</v>
      </c>
    </row>
    <row r="55" spans="1:16" s="66" customFormat="1" ht="26.25" customHeight="1" x14ac:dyDescent="0.3">
      <c r="A55" s="69" t="s">
        <v>83</v>
      </c>
      <c r="B55" s="70">
        <v>43172</v>
      </c>
      <c r="C55" s="24"/>
      <c r="D55" s="24">
        <v>84300000</v>
      </c>
      <c r="E55" s="73"/>
      <c r="F55" s="24">
        <f t="shared" si="0"/>
        <v>84300000</v>
      </c>
      <c r="G55" s="24">
        <v>75593468</v>
      </c>
      <c r="H55" s="24">
        <f t="shared" si="1"/>
        <v>8706532</v>
      </c>
      <c r="I55" s="24">
        <v>5</v>
      </c>
      <c r="J55" s="65">
        <v>0.45100000000000001</v>
      </c>
      <c r="K55" s="24">
        <v>12</v>
      </c>
      <c r="L55" s="24">
        <f>ROUND(H55*J55*K55/12,0)</f>
        <v>3926646</v>
      </c>
      <c r="M55" s="24">
        <f t="shared" si="3"/>
        <v>79520114</v>
      </c>
      <c r="N55" s="24">
        <f t="shared" si="4"/>
        <v>4779886</v>
      </c>
      <c r="O55" s="68" t="s">
        <v>78</v>
      </c>
    </row>
    <row r="56" spans="1:16" s="66" customFormat="1" ht="26.25" customHeight="1" x14ac:dyDescent="0.3">
      <c r="A56" s="69" t="s">
        <v>84</v>
      </c>
      <c r="B56" s="70">
        <v>43515</v>
      </c>
      <c r="C56" s="24"/>
      <c r="D56" s="24">
        <v>42790000</v>
      </c>
      <c r="E56" s="73"/>
      <c r="F56" s="24">
        <f t="shared" si="0"/>
        <v>42790000</v>
      </c>
      <c r="G56" s="24">
        <v>35224865</v>
      </c>
      <c r="H56" s="24">
        <f t="shared" si="1"/>
        <v>7565135</v>
      </c>
      <c r="I56" s="24">
        <v>5</v>
      </c>
      <c r="J56" s="65">
        <v>0.45100000000000001</v>
      </c>
      <c r="K56" s="24">
        <v>12</v>
      </c>
      <c r="L56" s="24">
        <f t="shared" ref="L56:L72" si="6">ROUND(H56*J56*K56/12,0)</f>
        <v>3411876</v>
      </c>
      <c r="M56" s="24">
        <f t="shared" si="3"/>
        <v>38636741</v>
      </c>
      <c r="N56" s="24">
        <f t="shared" si="4"/>
        <v>4153259</v>
      </c>
      <c r="O56" s="68" t="s">
        <v>85</v>
      </c>
    </row>
    <row r="57" spans="1:16" s="66" customFormat="1" ht="26.25" customHeight="1" x14ac:dyDescent="0.3">
      <c r="A57" s="69" t="s">
        <v>86</v>
      </c>
      <c r="B57" s="70">
        <v>43592</v>
      </c>
      <c r="C57" s="24"/>
      <c r="D57" s="24">
        <v>2412960</v>
      </c>
      <c r="E57" s="73"/>
      <c r="F57" s="24">
        <f t="shared" si="0"/>
        <v>2412960</v>
      </c>
      <c r="G57" s="24">
        <v>1904357</v>
      </c>
      <c r="H57" s="24">
        <f t="shared" si="1"/>
        <v>508603</v>
      </c>
      <c r="I57" s="24">
        <v>5</v>
      </c>
      <c r="J57" s="65">
        <v>0.45100000000000001</v>
      </c>
      <c r="K57" s="24">
        <v>12</v>
      </c>
      <c r="L57" s="24">
        <f t="shared" si="6"/>
        <v>229380</v>
      </c>
      <c r="M57" s="24">
        <f t="shared" si="3"/>
        <v>2133737</v>
      </c>
      <c r="N57" s="24">
        <f t="shared" si="4"/>
        <v>279223</v>
      </c>
      <c r="O57" s="68" t="s">
        <v>85</v>
      </c>
    </row>
    <row r="58" spans="1:16" s="66" customFormat="1" ht="26.25" customHeight="1" x14ac:dyDescent="0.3">
      <c r="A58" s="69" t="s">
        <v>81</v>
      </c>
      <c r="B58" s="70">
        <v>43599</v>
      </c>
      <c r="C58" s="24"/>
      <c r="D58" s="24">
        <v>560000</v>
      </c>
      <c r="E58" s="73"/>
      <c r="F58" s="24">
        <f t="shared" si="0"/>
        <v>560000</v>
      </c>
      <c r="G58" s="24">
        <v>441963</v>
      </c>
      <c r="H58" s="24">
        <f t="shared" si="1"/>
        <v>118037</v>
      </c>
      <c r="I58" s="24">
        <v>5</v>
      </c>
      <c r="J58" s="65">
        <v>0.45100000000000001</v>
      </c>
      <c r="K58" s="24">
        <v>12</v>
      </c>
      <c r="L58" s="24">
        <f t="shared" si="6"/>
        <v>53235</v>
      </c>
      <c r="M58" s="24">
        <f t="shared" si="3"/>
        <v>495198</v>
      </c>
      <c r="N58" s="24">
        <f t="shared" si="4"/>
        <v>64802</v>
      </c>
      <c r="O58" s="68" t="s">
        <v>85</v>
      </c>
    </row>
    <row r="59" spans="1:16" s="66" customFormat="1" ht="26.25" customHeight="1" x14ac:dyDescent="0.3">
      <c r="A59" s="69" t="s">
        <v>86</v>
      </c>
      <c r="B59" s="70">
        <v>43599</v>
      </c>
      <c r="C59" s="24"/>
      <c r="D59" s="24">
        <v>1025500</v>
      </c>
      <c r="E59" s="73"/>
      <c r="F59" s="24">
        <f t="shared" si="0"/>
        <v>1025500</v>
      </c>
      <c r="G59" s="24">
        <v>809346</v>
      </c>
      <c r="H59" s="24">
        <f t="shared" si="1"/>
        <v>216154</v>
      </c>
      <c r="I59" s="24">
        <v>5</v>
      </c>
      <c r="J59" s="65">
        <v>0.45100000000000001</v>
      </c>
      <c r="K59" s="24">
        <v>12</v>
      </c>
      <c r="L59" s="24">
        <f t="shared" si="6"/>
        <v>97485</v>
      </c>
      <c r="M59" s="24">
        <f t="shared" si="3"/>
        <v>906831</v>
      </c>
      <c r="N59" s="24">
        <f t="shared" si="4"/>
        <v>118669</v>
      </c>
      <c r="O59" s="68" t="s">
        <v>85</v>
      </c>
    </row>
    <row r="60" spans="1:16" s="66" customFormat="1" ht="26.25" customHeight="1" x14ac:dyDescent="0.3">
      <c r="A60" s="69" t="s">
        <v>81</v>
      </c>
      <c r="B60" s="70">
        <v>43599</v>
      </c>
      <c r="C60" s="24"/>
      <c r="D60" s="24">
        <v>280000</v>
      </c>
      <c r="E60" s="73"/>
      <c r="F60" s="24">
        <f t="shared" si="0"/>
        <v>280000</v>
      </c>
      <c r="G60" s="24">
        <v>220982</v>
      </c>
      <c r="H60" s="24">
        <f t="shared" si="1"/>
        <v>59018</v>
      </c>
      <c r="I60" s="24">
        <v>5</v>
      </c>
      <c r="J60" s="65">
        <v>0.45100000000000001</v>
      </c>
      <c r="K60" s="24">
        <v>12</v>
      </c>
      <c r="L60" s="24">
        <f t="shared" si="6"/>
        <v>26617</v>
      </c>
      <c r="M60" s="24">
        <f t="shared" si="3"/>
        <v>247599</v>
      </c>
      <c r="N60" s="24">
        <f t="shared" si="4"/>
        <v>32401</v>
      </c>
      <c r="O60" s="68" t="s">
        <v>85</v>
      </c>
    </row>
    <row r="61" spans="1:16" s="66" customFormat="1" ht="26.25" customHeight="1" x14ac:dyDescent="0.3">
      <c r="A61" s="69" t="s">
        <v>87</v>
      </c>
      <c r="B61" s="70">
        <v>43944</v>
      </c>
      <c r="C61" s="24"/>
      <c r="D61" s="24">
        <v>1809720</v>
      </c>
      <c r="E61" s="73"/>
      <c r="F61" s="24">
        <f t="shared" si="0"/>
        <v>1809720</v>
      </c>
      <c r="G61" s="24">
        <v>1152247</v>
      </c>
      <c r="H61" s="24">
        <f t="shared" si="1"/>
        <v>657473</v>
      </c>
      <c r="I61" s="24">
        <v>5</v>
      </c>
      <c r="J61" s="65">
        <v>0.45100000000000001</v>
      </c>
      <c r="K61" s="24">
        <v>12</v>
      </c>
      <c r="L61" s="24">
        <f t="shared" si="6"/>
        <v>296520</v>
      </c>
      <c r="M61" s="24">
        <f t="shared" si="3"/>
        <v>1448767</v>
      </c>
      <c r="N61" s="24">
        <f t="shared" si="4"/>
        <v>360953</v>
      </c>
      <c r="O61" s="68" t="s">
        <v>88</v>
      </c>
    </row>
    <row r="62" spans="1:16" s="66" customFormat="1" ht="26.25" customHeight="1" x14ac:dyDescent="0.3">
      <c r="A62" s="69" t="s">
        <v>86</v>
      </c>
      <c r="B62" s="70">
        <v>44125</v>
      </c>
      <c r="C62" s="24"/>
      <c r="D62" s="24">
        <v>2506410</v>
      </c>
      <c r="E62" s="73"/>
      <c r="F62" s="24">
        <f t="shared" si="0"/>
        <v>2506410</v>
      </c>
      <c r="G62" s="24">
        <v>1285537</v>
      </c>
      <c r="H62" s="24">
        <f t="shared" si="1"/>
        <v>1220873</v>
      </c>
      <c r="I62" s="24">
        <v>5</v>
      </c>
      <c r="J62" s="65">
        <v>0.45100000000000001</v>
      </c>
      <c r="K62" s="24">
        <v>12</v>
      </c>
      <c r="L62" s="24">
        <f t="shared" si="6"/>
        <v>550614</v>
      </c>
      <c r="M62" s="24">
        <f t="shared" si="3"/>
        <v>1836151</v>
      </c>
      <c r="N62" s="24">
        <f t="shared" si="4"/>
        <v>670259</v>
      </c>
      <c r="O62" s="68" t="s">
        <v>89</v>
      </c>
    </row>
    <row r="63" spans="1:16" s="66" customFormat="1" ht="26.25" customHeight="1" x14ac:dyDescent="0.3">
      <c r="A63" s="69" t="s">
        <v>81</v>
      </c>
      <c r="B63" s="70">
        <v>44125</v>
      </c>
      <c r="C63" s="24"/>
      <c r="D63" s="24">
        <v>550000</v>
      </c>
      <c r="E63" s="73"/>
      <c r="F63" s="24">
        <f t="shared" si="0"/>
        <v>550000</v>
      </c>
      <c r="G63" s="24">
        <v>282095</v>
      </c>
      <c r="H63" s="24">
        <f t="shared" si="1"/>
        <v>267905</v>
      </c>
      <c r="I63" s="24">
        <v>5</v>
      </c>
      <c r="J63" s="65">
        <v>0.45100000000000001</v>
      </c>
      <c r="K63" s="24">
        <v>12</v>
      </c>
      <c r="L63" s="24">
        <f t="shared" si="6"/>
        <v>120825</v>
      </c>
      <c r="M63" s="24">
        <f t="shared" si="3"/>
        <v>402920</v>
      </c>
      <c r="N63" s="24">
        <f t="shared" si="4"/>
        <v>147080</v>
      </c>
      <c r="O63" s="68" t="s">
        <v>90</v>
      </c>
    </row>
    <row r="64" spans="1:16" s="66" customFormat="1" ht="26.25" customHeight="1" x14ac:dyDescent="0.3">
      <c r="A64" s="69" t="s">
        <v>91</v>
      </c>
      <c r="B64" s="70">
        <v>44263</v>
      </c>
      <c r="C64" s="24"/>
      <c r="D64" s="24">
        <v>48787200</v>
      </c>
      <c r="E64" s="24"/>
      <c r="F64" s="24">
        <v>48787200</v>
      </c>
      <c r="G64" s="24">
        <v>18335856</v>
      </c>
      <c r="H64" s="24">
        <f t="shared" si="1"/>
        <v>30451344</v>
      </c>
      <c r="I64" s="24">
        <v>5</v>
      </c>
      <c r="J64" s="65">
        <v>0.45100000000000001</v>
      </c>
      <c r="K64" s="24">
        <v>12</v>
      </c>
      <c r="L64" s="24">
        <f t="shared" si="6"/>
        <v>13733556</v>
      </c>
      <c r="M64" s="24">
        <f t="shared" si="3"/>
        <v>32069412</v>
      </c>
      <c r="N64" s="24">
        <f t="shared" si="4"/>
        <v>16717788</v>
      </c>
      <c r="O64" s="68" t="s">
        <v>92</v>
      </c>
    </row>
    <row r="65" spans="1:22" s="66" customFormat="1" ht="26.25" customHeight="1" x14ac:dyDescent="0.3">
      <c r="A65" s="69" t="s">
        <v>93</v>
      </c>
      <c r="B65" s="70">
        <v>44263</v>
      </c>
      <c r="C65" s="24"/>
      <c r="D65" s="24">
        <v>32648000</v>
      </c>
      <c r="E65" s="24"/>
      <c r="F65" s="24">
        <v>32648000</v>
      </c>
      <c r="G65" s="24">
        <v>12270207</v>
      </c>
      <c r="H65" s="24">
        <f t="shared" si="1"/>
        <v>20377793</v>
      </c>
      <c r="I65" s="24">
        <v>5</v>
      </c>
      <c r="J65" s="65">
        <v>0.45100000000000001</v>
      </c>
      <c r="K65" s="24">
        <v>12</v>
      </c>
      <c r="L65" s="24">
        <f t="shared" si="6"/>
        <v>9190385</v>
      </c>
      <c r="M65" s="24">
        <f t="shared" si="3"/>
        <v>21460592</v>
      </c>
      <c r="N65" s="24">
        <f t="shared" si="4"/>
        <v>11187408</v>
      </c>
      <c r="O65" s="68" t="s">
        <v>92</v>
      </c>
    </row>
    <row r="66" spans="1:22" s="66" customFormat="1" ht="26.25" customHeight="1" x14ac:dyDescent="0.3">
      <c r="A66" s="69" t="s">
        <v>94</v>
      </c>
      <c r="B66" s="70">
        <v>44263</v>
      </c>
      <c r="C66" s="24"/>
      <c r="D66" s="24">
        <v>13355000</v>
      </c>
      <c r="E66" s="24"/>
      <c r="F66" s="24">
        <v>13355000</v>
      </c>
      <c r="G66" s="24">
        <v>5019254</v>
      </c>
      <c r="H66" s="24">
        <f t="shared" si="1"/>
        <v>8335746</v>
      </c>
      <c r="I66" s="24">
        <v>5</v>
      </c>
      <c r="J66" s="65">
        <v>0.45100000000000001</v>
      </c>
      <c r="K66" s="24">
        <v>12</v>
      </c>
      <c r="L66" s="24">
        <f t="shared" si="6"/>
        <v>3759421</v>
      </c>
      <c r="M66" s="24">
        <f t="shared" si="3"/>
        <v>8778675</v>
      </c>
      <c r="N66" s="24">
        <f t="shared" si="4"/>
        <v>4576325</v>
      </c>
      <c r="O66" s="68" t="s">
        <v>95</v>
      </c>
    </row>
    <row r="67" spans="1:22" s="66" customFormat="1" ht="26.25" customHeight="1" x14ac:dyDescent="0.3">
      <c r="A67" s="69" t="s">
        <v>96</v>
      </c>
      <c r="B67" s="70">
        <v>44263</v>
      </c>
      <c r="C67" s="24"/>
      <c r="D67" s="24">
        <v>24794000</v>
      </c>
      <c r="E67" s="24"/>
      <c r="F67" s="24">
        <v>24794000</v>
      </c>
      <c r="G67" s="24">
        <v>9318412</v>
      </c>
      <c r="H67" s="24">
        <f t="shared" si="1"/>
        <v>15475588</v>
      </c>
      <c r="I67" s="24">
        <v>5</v>
      </c>
      <c r="J67" s="65">
        <v>0.45100000000000001</v>
      </c>
      <c r="K67" s="24">
        <v>12</v>
      </c>
      <c r="L67" s="24">
        <f t="shared" si="6"/>
        <v>6979490</v>
      </c>
      <c r="M67" s="24">
        <f t="shared" si="3"/>
        <v>16297902</v>
      </c>
      <c r="N67" s="24">
        <f t="shared" si="4"/>
        <v>8496098</v>
      </c>
      <c r="O67" s="68" t="s">
        <v>92</v>
      </c>
    </row>
    <row r="68" spans="1:22" s="66" customFormat="1" ht="26.25" customHeight="1" x14ac:dyDescent="0.3">
      <c r="A68" s="69" t="s">
        <v>97</v>
      </c>
      <c r="B68" s="70">
        <v>44263</v>
      </c>
      <c r="C68" s="24"/>
      <c r="D68" s="24">
        <v>49000000</v>
      </c>
      <c r="E68" s="24"/>
      <c r="F68" s="24">
        <v>49000000</v>
      </c>
      <c r="G68" s="24">
        <v>18415833</v>
      </c>
      <c r="H68" s="24">
        <f t="shared" si="1"/>
        <v>30584167</v>
      </c>
      <c r="I68" s="24">
        <v>5</v>
      </c>
      <c r="J68" s="65">
        <v>0.45100000000000001</v>
      </c>
      <c r="K68" s="24">
        <v>12</v>
      </c>
      <c r="L68" s="24">
        <f t="shared" si="6"/>
        <v>13793459</v>
      </c>
      <c r="M68" s="24">
        <f t="shared" si="3"/>
        <v>32209292</v>
      </c>
      <c r="N68" s="24">
        <f t="shared" si="4"/>
        <v>16790708</v>
      </c>
      <c r="O68" s="68" t="s">
        <v>92</v>
      </c>
    </row>
    <row r="69" spans="1:22" s="66" customFormat="1" ht="26.25" customHeight="1" x14ac:dyDescent="0.3">
      <c r="A69" s="69" t="s">
        <v>98</v>
      </c>
      <c r="B69" s="70">
        <v>44263</v>
      </c>
      <c r="C69" s="24"/>
      <c r="D69" s="24">
        <v>946000</v>
      </c>
      <c r="E69" s="24"/>
      <c r="F69" s="24">
        <v>946000</v>
      </c>
      <c r="G69" s="24">
        <v>355538</v>
      </c>
      <c r="H69" s="24">
        <f t="shared" si="1"/>
        <v>590462</v>
      </c>
      <c r="I69" s="24">
        <v>5</v>
      </c>
      <c r="J69" s="65">
        <v>0.45100000000000001</v>
      </c>
      <c r="K69" s="24">
        <v>12</v>
      </c>
      <c r="L69" s="24">
        <f t="shared" si="6"/>
        <v>266298</v>
      </c>
      <c r="M69" s="24">
        <f t="shared" si="3"/>
        <v>621836</v>
      </c>
      <c r="N69" s="24">
        <f t="shared" si="4"/>
        <v>324164</v>
      </c>
      <c r="O69" s="68" t="s">
        <v>95</v>
      </c>
    </row>
    <row r="70" spans="1:22" s="66" customFormat="1" ht="26.25" customHeight="1" x14ac:dyDescent="0.3">
      <c r="A70" s="69" t="s">
        <v>99</v>
      </c>
      <c r="B70" s="70">
        <v>44263</v>
      </c>
      <c r="C70" s="24"/>
      <c r="D70" s="24">
        <v>860000</v>
      </c>
      <c r="E70" s="24"/>
      <c r="F70" s="24">
        <v>860000</v>
      </c>
      <c r="G70" s="24">
        <v>323217</v>
      </c>
      <c r="H70" s="24">
        <f t="shared" ref="H70:H72" si="7">F70-G70</f>
        <v>536783</v>
      </c>
      <c r="I70" s="24">
        <v>5</v>
      </c>
      <c r="J70" s="65">
        <v>0.45100000000000001</v>
      </c>
      <c r="K70" s="24">
        <v>12</v>
      </c>
      <c r="L70" s="24">
        <f t="shared" si="6"/>
        <v>242089</v>
      </c>
      <c r="M70" s="24">
        <f t="shared" ref="M70" si="8">G70+L70</f>
        <v>565306</v>
      </c>
      <c r="N70" s="24">
        <f t="shared" ref="N70:N73" si="9">F70-M70</f>
        <v>294694</v>
      </c>
      <c r="O70" s="68" t="s">
        <v>92</v>
      </c>
    </row>
    <row r="71" spans="1:22" s="66" customFormat="1" ht="26.25" customHeight="1" x14ac:dyDescent="0.3">
      <c r="A71" s="69" t="s">
        <v>100</v>
      </c>
      <c r="B71" s="70">
        <v>44419</v>
      </c>
      <c r="C71" s="24"/>
      <c r="D71" s="24">
        <v>71579200</v>
      </c>
      <c r="E71" s="24"/>
      <c r="F71" s="24">
        <v>71579200</v>
      </c>
      <c r="G71" s="24">
        <v>13450925</v>
      </c>
      <c r="H71" s="24">
        <f t="shared" si="7"/>
        <v>58128275</v>
      </c>
      <c r="I71" s="24">
        <v>5</v>
      </c>
      <c r="J71" s="65">
        <v>0.45100000000000001</v>
      </c>
      <c r="K71" s="24">
        <v>12</v>
      </c>
      <c r="L71" s="24">
        <f t="shared" si="6"/>
        <v>26215852</v>
      </c>
      <c r="M71" s="24">
        <f>G71+L71</f>
        <v>39666777</v>
      </c>
      <c r="N71" s="24">
        <f t="shared" si="9"/>
        <v>31912423</v>
      </c>
      <c r="O71" s="68" t="s">
        <v>101</v>
      </c>
    </row>
    <row r="72" spans="1:22" s="66" customFormat="1" ht="26.25" customHeight="1" x14ac:dyDescent="0.3">
      <c r="A72" s="69" t="s">
        <v>102</v>
      </c>
      <c r="B72" s="70">
        <v>44495</v>
      </c>
      <c r="C72" s="24"/>
      <c r="D72" s="24">
        <v>15006000</v>
      </c>
      <c r="E72" s="24"/>
      <c r="F72" s="24">
        <v>15006000</v>
      </c>
      <c r="G72" s="24">
        <v>1691927</v>
      </c>
      <c r="H72" s="24">
        <f t="shared" si="7"/>
        <v>13314073</v>
      </c>
      <c r="I72" s="24">
        <v>5</v>
      </c>
      <c r="J72" s="65">
        <v>0.45100000000000001</v>
      </c>
      <c r="K72" s="24">
        <v>12</v>
      </c>
      <c r="L72" s="24">
        <f t="shared" si="6"/>
        <v>6004647</v>
      </c>
      <c r="M72" s="24">
        <f t="shared" ref="M72" si="10">G72+L72</f>
        <v>7696574</v>
      </c>
      <c r="N72" s="24">
        <f t="shared" si="9"/>
        <v>7309426</v>
      </c>
      <c r="O72" s="68" t="s">
        <v>103</v>
      </c>
    </row>
    <row r="73" spans="1:22" s="66" customFormat="1" ht="26.25" customHeight="1" x14ac:dyDescent="0.3">
      <c r="A73" s="69" t="s">
        <v>104</v>
      </c>
      <c r="B73" s="74">
        <v>44631</v>
      </c>
      <c r="C73" s="75"/>
      <c r="D73" s="24"/>
      <c r="E73" s="24">
        <v>10835000</v>
      </c>
      <c r="F73" s="24">
        <v>10835000</v>
      </c>
      <c r="G73" s="24"/>
      <c r="H73" s="24"/>
      <c r="I73" s="24"/>
      <c r="J73" s="65"/>
      <c r="K73" s="24"/>
      <c r="L73" s="24">
        <v>4072154</v>
      </c>
      <c r="M73" s="24">
        <v>4072154</v>
      </c>
      <c r="N73" s="24">
        <f t="shared" si="9"/>
        <v>6762846</v>
      </c>
      <c r="O73" s="68" t="s">
        <v>105</v>
      </c>
    </row>
    <row r="74" spans="1:22" s="66" customFormat="1" ht="26.25" customHeight="1" x14ac:dyDescent="0.3">
      <c r="A74" s="76" t="s">
        <v>106</v>
      </c>
      <c r="B74" s="77"/>
      <c r="C74" s="78"/>
      <c r="D74" s="79">
        <f>SUM(D5:D73)</f>
        <v>706443630</v>
      </c>
      <c r="E74" s="79">
        <f t="shared" ref="E74:H74" si="11">SUM(E5:E73)</f>
        <v>10835000</v>
      </c>
      <c r="F74" s="79">
        <f t="shared" si="11"/>
        <v>717278630</v>
      </c>
      <c r="G74" s="79">
        <f t="shared" si="11"/>
        <v>507756100</v>
      </c>
      <c r="H74" s="79">
        <f t="shared" si="11"/>
        <v>198687530</v>
      </c>
      <c r="I74" s="22"/>
      <c r="J74" s="80"/>
      <c r="K74" s="22"/>
      <c r="L74" s="79">
        <f>SUM(L5:L73)</f>
        <v>94494118</v>
      </c>
      <c r="M74" s="79">
        <f t="shared" ref="M74:N74" si="12">SUM(M5:M73)</f>
        <v>602250218</v>
      </c>
      <c r="N74" s="79">
        <f t="shared" si="12"/>
        <v>115028412</v>
      </c>
      <c r="O74" s="81"/>
    </row>
    <row r="75" spans="1:22" ht="24.95" customHeight="1" x14ac:dyDescent="0.3">
      <c r="A75" s="82"/>
      <c r="B75" s="82"/>
      <c r="C75" s="82"/>
      <c r="D75" s="82"/>
      <c r="E75" s="82"/>
      <c r="F75" s="82"/>
      <c r="G75" s="49"/>
      <c r="H75" s="49"/>
      <c r="I75" s="83"/>
      <c r="J75" s="83"/>
      <c r="K75" s="83"/>
      <c r="L75" s="83"/>
      <c r="M75" s="83"/>
      <c r="N75" s="83"/>
      <c r="O75" s="83"/>
      <c r="P75" s="84"/>
      <c r="Q75" s="51"/>
      <c r="R75" s="51"/>
      <c r="S75" s="51"/>
      <c r="T75" s="51"/>
      <c r="U75" s="51"/>
      <c r="V75" s="51"/>
    </row>
    <row r="76" spans="1:22" ht="24.95" customHeight="1" thickBot="1" x14ac:dyDescent="0.35">
      <c r="F76" s="86">
        <f>'[1](고유)재무상태표(나열식)'!D52</f>
        <v>717278630</v>
      </c>
      <c r="M76" s="86">
        <f>'[1](고유)재무상태표(나열식)'!D53</f>
        <v>-602250218</v>
      </c>
      <c r="N76" s="86">
        <f>'[1](고유)재무상태표(나열식)'!D52+'[1](고유)재무상태표(나열식)'!D53</f>
        <v>115028412</v>
      </c>
    </row>
    <row r="77" spans="1:22" ht="24.95" customHeight="1" thickBot="1" x14ac:dyDescent="0.35">
      <c r="F77" s="88">
        <f>F74-F76</f>
        <v>0</v>
      </c>
      <c r="L77" s="86"/>
      <c r="M77" s="88">
        <f>M74+M76</f>
        <v>0</v>
      </c>
      <c r="N77" s="88">
        <f>N74-N76</f>
        <v>0</v>
      </c>
    </row>
  </sheetData>
  <mergeCells count="6">
    <mergeCell ref="A1:O1"/>
    <mergeCell ref="A2:O2"/>
    <mergeCell ref="A74:B74"/>
    <mergeCell ref="A75:F75"/>
    <mergeCell ref="I75:M75"/>
    <mergeCell ref="N75:O75"/>
  </mergeCells>
  <phoneticPr fontId="4" type="noConversion"/>
  <printOptions horizontalCentered="1"/>
  <pageMargins left="0.82677165354330717" right="0.78740157480314965" top="0.47244094488188981" bottom="0.35433070866141736" header="0.31496062992125984" footer="0.35433070866141736"/>
  <pageSetup paperSize="9" scale="55" fitToHeight="5" orientation="landscape" r:id="rId1"/>
  <headerFooter alignWithMargins="0">
    <oddFooter xml:space="preserve">&amp;C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showGridLines="0" view="pageBreakPreview" zoomScaleSheetLayoutView="100" workbookViewId="0">
      <pane ySplit="5" topLeftCell="A6" activePane="bottomLeft" state="frozen"/>
      <selection activeCell="D15" sqref="D15"/>
      <selection pane="bottomLeft" activeCell="D15" sqref="D15"/>
    </sheetView>
  </sheetViews>
  <sheetFormatPr defaultColWidth="7" defaultRowHeight="24.95" customHeight="1" x14ac:dyDescent="0.3"/>
  <cols>
    <col min="1" max="1" width="43" style="9" bestFit="1" customWidth="1"/>
    <col min="2" max="2" width="12.875" style="9" customWidth="1"/>
    <col min="3" max="3" width="14.5" style="101" bestFit="1" customWidth="1"/>
    <col min="4" max="4" width="12.125" style="101" bestFit="1" customWidth="1"/>
    <col min="5" max="5" width="14.5" style="101" bestFit="1" customWidth="1"/>
    <col min="6" max="6" width="45" style="4" bestFit="1" customWidth="1"/>
    <col min="7" max="7" width="19.375" style="4" customWidth="1"/>
    <col min="8" max="8" width="11.875" style="9" bestFit="1" customWidth="1"/>
    <col min="9" max="10" width="17.75" style="9" customWidth="1"/>
    <col min="11" max="12" width="12.125" style="9" customWidth="1"/>
    <col min="13" max="13" width="17.75" style="9" customWidth="1"/>
    <col min="14" max="14" width="12.125" style="5" customWidth="1"/>
    <col min="15" max="248" width="7" style="5"/>
    <col min="249" max="249" width="17.25" style="5" customWidth="1"/>
    <col min="250" max="250" width="11.375" style="5" bestFit="1" customWidth="1"/>
    <col min="251" max="253" width="15.875" style="5" bestFit="1" customWidth="1"/>
    <col min="254" max="255" width="12.125" style="5" customWidth="1"/>
    <col min="256" max="256" width="15.875" style="5" bestFit="1" customWidth="1"/>
    <col min="257" max="257" width="6.5" style="5" customWidth="1"/>
    <col min="258" max="258" width="8.625" style="5" bestFit="1" customWidth="1"/>
    <col min="259" max="259" width="14.375" style="5" bestFit="1" customWidth="1"/>
    <col min="260" max="262" width="15.875" style="5" bestFit="1" customWidth="1"/>
    <col min="263" max="263" width="19.375" style="5" customWidth="1"/>
    <col min="264" max="264" width="73.375" style="5" customWidth="1"/>
    <col min="265" max="266" width="17.75" style="5" customWidth="1"/>
    <col min="267" max="268" width="12.125" style="5" customWidth="1"/>
    <col min="269" max="269" width="17.75" style="5" customWidth="1"/>
    <col min="270" max="270" width="12.125" style="5" customWidth="1"/>
    <col min="271" max="504" width="7" style="5"/>
    <col min="505" max="505" width="17.25" style="5" customWidth="1"/>
    <col min="506" max="506" width="11.375" style="5" bestFit="1" customWidth="1"/>
    <col min="507" max="509" width="15.875" style="5" bestFit="1" customWidth="1"/>
    <col min="510" max="511" width="12.125" style="5" customWidth="1"/>
    <col min="512" max="512" width="15.875" style="5" bestFit="1" customWidth="1"/>
    <col min="513" max="513" width="6.5" style="5" customWidth="1"/>
    <col min="514" max="514" width="8.625" style="5" bestFit="1" customWidth="1"/>
    <col min="515" max="515" width="14.375" style="5" bestFit="1" customWidth="1"/>
    <col min="516" max="518" width="15.875" style="5" bestFit="1" customWidth="1"/>
    <col min="519" max="519" width="19.375" style="5" customWidth="1"/>
    <col min="520" max="520" width="73.375" style="5" customWidth="1"/>
    <col min="521" max="522" width="17.75" style="5" customWidth="1"/>
    <col min="523" max="524" width="12.125" style="5" customWidth="1"/>
    <col min="525" max="525" width="17.75" style="5" customWidth="1"/>
    <col min="526" max="526" width="12.125" style="5" customWidth="1"/>
    <col min="527" max="760" width="7" style="5"/>
    <col min="761" max="761" width="17.25" style="5" customWidth="1"/>
    <col min="762" max="762" width="11.375" style="5" bestFit="1" customWidth="1"/>
    <col min="763" max="765" width="15.875" style="5" bestFit="1" customWidth="1"/>
    <col min="766" max="767" width="12.125" style="5" customWidth="1"/>
    <col min="768" max="768" width="15.875" style="5" bestFit="1" customWidth="1"/>
    <col min="769" max="769" width="6.5" style="5" customWidth="1"/>
    <col min="770" max="770" width="8.625" style="5" bestFit="1" customWidth="1"/>
    <col min="771" max="771" width="14.375" style="5" bestFit="1" customWidth="1"/>
    <col min="772" max="774" width="15.875" style="5" bestFit="1" customWidth="1"/>
    <col min="775" max="775" width="19.375" style="5" customWidth="1"/>
    <col min="776" max="776" width="73.375" style="5" customWidth="1"/>
    <col min="777" max="778" width="17.75" style="5" customWidth="1"/>
    <col min="779" max="780" width="12.125" style="5" customWidth="1"/>
    <col min="781" max="781" width="17.75" style="5" customWidth="1"/>
    <col min="782" max="782" width="12.125" style="5" customWidth="1"/>
    <col min="783" max="1016" width="7" style="5"/>
    <col min="1017" max="1017" width="17.25" style="5" customWidth="1"/>
    <col min="1018" max="1018" width="11.375" style="5" bestFit="1" customWidth="1"/>
    <col min="1019" max="1021" width="15.875" style="5" bestFit="1" customWidth="1"/>
    <col min="1022" max="1023" width="12.125" style="5" customWidth="1"/>
    <col min="1024" max="1024" width="15.875" style="5" bestFit="1" customWidth="1"/>
    <col min="1025" max="1025" width="6.5" style="5" customWidth="1"/>
    <col min="1026" max="1026" width="8.625" style="5" bestFit="1" customWidth="1"/>
    <col min="1027" max="1027" width="14.375" style="5" bestFit="1" customWidth="1"/>
    <col min="1028" max="1030" width="15.875" style="5" bestFit="1" customWidth="1"/>
    <col min="1031" max="1031" width="19.375" style="5" customWidth="1"/>
    <col min="1032" max="1032" width="73.375" style="5" customWidth="1"/>
    <col min="1033" max="1034" width="17.75" style="5" customWidth="1"/>
    <col min="1035" max="1036" width="12.125" style="5" customWidth="1"/>
    <col min="1037" max="1037" width="17.75" style="5" customWidth="1"/>
    <col min="1038" max="1038" width="12.125" style="5" customWidth="1"/>
    <col min="1039" max="1272" width="7" style="5"/>
    <col min="1273" max="1273" width="17.25" style="5" customWidth="1"/>
    <col min="1274" max="1274" width="11.375" style="5" bestFit="1" customWidth="1"/>
    <col min="1275" max="1277" width="15.875" style="5" bestFit="1" customWidth="1"/>
    <col min="1278" max="1279" width="12.125" style="5" customWidth="1"/>
    <col min="1280" max="1280" width="15.875" style="5" bestFit="1" customWidth="1"/>
    <col min="1281" max="1281" width="6.5" style="5" customWidth="1"/>
    <col min="1282" max="1282" width="8.625" style="5" bestFit="1" customWidth="1"/>
    <col min="1283" max="1283" width="14.375" style="5" bestFit="1" customWidth="1"/>
    <col min="1284" max="1286" width="15.875" style="5" bestFit="1" customWidth="1"/>
    <col min="1287" max="1287" width="19.375" style="5" customWidth="1"/>
    <col min="1288" max="1288" width="73.375" style="5" customWidth="1"/>
    <col min="1289" max="1290" width="17.75" style="5" customWidth="1"/>
    <col min="1291" max="1292" width="12.125" style="5" customWidth="1"/>
    <col min="1293" max="1293" width="17.75" style="5" customWidth="1"/>
    <col min="1294" max="1294" width="12.125" style="5" customWidth="1"/>
    <col min="1295" max="1528" width="7" style="5"/>
    <col min="1529" max="1529" width="17.25" style="5" customWidth="1"/>
    <col min="1530" max="1530" width="11.375" style="5" bestFit="1" customWidth="1"/>
    <col min="1531" max="1533" width="15.875" style="5" bestFit="1" customWidth="1"/>
    <col min="1534" max="1535" width="12.125" style="5" customWidth="1"/>
    <col min="1536" max="1536" width="15.875" style="5" bestFit="1" customWidth="1"/>
    <col min="1537" max="1537" width="6.5" style="5" customWidth="1"/>
    <col min="1538" max="1538" width="8.625" style="5" bestFit="1" customWidth="1"/>
    <col min="1539" max="1539" width="14.375" style="5" bestFit="1" customWidth="1"/>
    <col min="1540" max="1542" width="15.875" style="5" bestFit="1" customWidth="1"/>
    <col min="1543" max="1543" width="19.375" style="5" customWidth="1"/>
    <col min="1544" max="1544" width="73.375" style="5" customWidth="1"/>
    <col min="1545" max="1546" width="17.75" style="5" customWidth="1"/>
    <col min="1547" max="1548" width="12.125" style="5" customWidth="1"/>
    <col min="1549" max="1549" width="17.75" style="5" customWidth="1"/>
    <col min="1550" max="1550" width="12.125" style="5" customWidth="1"/>
    <col min="1551" max="1784" width="7" style="5"/>
    <col min="1785" max="1785" width="17.25" style="5" customWidth="1"/>
    <col min="1786" max="1786" width="11.375" style="5" bestFit="1" customWidth="1"/>
    <col min="1787" max="1789" width="15.875" style="5" bestFit="1" customWidth="1"/>
    <col min="1790" max="1791" width="12.125" style="5" customWidth="1"/>
    <col min="1792" max="1792" width="15.875" style="5" bestFit="1" customWidth="1"/>
    <col min="1793" max="1793" width="6.5" style="5" customWidth="1"/>
    <col min="1794" max="1794" width="8.625" style="5" bestFit="1" customWidth="1"/>
    <col min="1795" max="1795" width="14.375" style="5" bestFit="1" customWidth="1"/>
    <col min="1796" max="1798" width="15.875" style="5" bestFit="1" customWidth="1"/>
    <col min="1799" max="1799" width="19.375" style="5" customWidth="1"/>
    <col min="1800" max="1800" width="73.375" style="5" customWidth="1"/>
    <col min="1801" max="1802" width="17.75" style="5" customWidth="1"/>
    <col min="1803" max="1804" width="12.125" style="5" customWidth="1"/>
    <col min="1805" max="1805" width="17.75" style="5" customWidth="1"/>
    <col min="1806" max="1806" width="12.125" style="5" customWidth="1"/>
    <col min="1807" max="2040" width="7" style="5"/>
    <col min="2041" max="2041" width="17.25" style="5" customWidth="1"/>
    <col min="2042" max="2042" width="11.375" style="5" bestFit="1" customWidth="1"/>
    <col min="2043" max="2045" width="15.875" style="5" bestFit="1" customWidth="1"/>
    <col min="2046" max="2047" width="12.125" style="5" customWidth="1"/>
    <col min="2048" max="2048" width="15.875" style="5" bestFit="1" customWidth="1"/>
    <col min="2049" max="2049" width="6.5" style="5" customWidth="1"/>
    <col min="2050" max="2050" width="8.625" style="5" bestFit="1" customWidth="1"/>
    <col min="2051" max="2051" width="14.375" style="5" bestFit="1" customWidth="1"/>
    <col min="2052" max="2054" width="15.875" style="5" bestFit="1" customWidth="1"/>
    <col min="2055" max="2055" width="19.375" style="5" customWidth="1"/>
    <col min="2056" max="2056" width="73.375" style="5" customWidth="1"/>
    <col min="2057" max="2058" width="17.75" style="5" customWidth="1"/>
    <col min="2059" max="2060" width="12.125" style="5" customWidth="1"/>
    <col min="2061" max="2061" width="17.75" style="5" customWidth="1"/>
    <col min="2062" max="2062" width="12.125" style="5" customWidth="1"/>
    <col min="2063" max="2296" width="7" style="5"/>
    <col min="2297" max="2297" width="17.25" style="5" customWidth="1"/>
    <col min="2298" max="2298" width="11.375" style="5" bestFit="1" customWidth="1"/>
    <col min="2299" max="2301" width="15.875" style="5" bestFit="1" customWidth="1"/>
    <col min="2302" max="2303" width="12.125" style="5" customWidth="1"/>
    <col min="2304" max="2304" width="15.875" style="5" bestFit="1" customWidth="1"/>
    <col min="2305" max="2305" width="6.5" style="5" customWidth="1"/>
    <col min="2306" max="2306" width="8.625" style="5" bestFit="1" customWidth="1"/>
    <col min="2307" max="2307" width="14.375" style="5" bestFit="1" customWidth="1"/>
    <col min="2308" max="2310" width="15.875" style="5" bestFit="1" customWidth="1"/>
    <col min="2311" max="2311" width="19.375" style="5" customWidth="1"/>
    <col min="2312" max="2312" width="73.375" style="5" customWidth="1"/>
    <col min="2313" max="2314" width="17.75" style="5" customWidth="1"/>
    <col min="2315" max="2316" width="12.125" style="5" customWidth="1"/>
    <col min="2317" max="2317" width="17.75" style="5" customWidth="1"/>
    <col min="2318" max="2318" width="12.125" style="5" customWidth="1"/>
    <col min="2319" max="2552" width="7" style="5"/>
    <col min="2553" max="2553" width="17.25" style="5" customWidth="1"/>
    <col min="2554" max="2554" width="11.375" style="5" bestFit="1" customWidth="1"/>
    <col min="2555" max="2557" width="15.875" style="5" bestFit="1" customWidth="1"/>
    <col min="2558" max="2559" width="12.125" style="5" customWidth="1"/>
    <col min="2560" max="2560" width="15.875" style="5" bestFit="1" customWidth="1"/>
    <col min="2561" max="2561" width="6.5" style="5" customWidth="1"/>
    <col min="2562" max="2562" width="8.625" style="5" bestFit="1" customWidth="1"/>
    <col min="2563" max="2563" width="14.375" style="5" bestFit="1" customWidth="1"/>
    <col min="2564" max="2566" width="15.875" style="5" bestFit="1" customWidth="1"/>
    <col min="2567" max="2567" width="19.375" style="5" customWidth="1"/>
    <col min="2568" max="2568" width="73.375" style="5" customWidth="1"/>
    <col min="2569" max="2570" width="17.75" style="5" customWidth="1"/>
    <col min="2571" max="2572" width="12.125" style="5" customWidth="1"/>
    <col min="2573" max="2573" width="17.75" style="5" customWidth="1"/>
    <col min="2574" max="2574" width="12.125" style="5" customWidth="1"/>
    <col min="2575" max="2808" width="7" style="5"/>
    <col min="2809" max="2809" width="17.25" style="5" customWidth="1"/>
    <col min="2810" max="2810" width="11.375" style="5" bestFit="1" customWidth="1"/>
    <col min="2811" max="2813" width="15.875" style="5" bestFit="1" customWidth="1"/>
    <col min="2814" max="2815" width="12.125" style="5" customWidth="1"/>
    <col min="2816" max="2816" width="15.875" style="5" bestFit="1" customWidth="1"/>
    <col min="2817" max="2817" width="6.5" style="5" customWidth="1"/>
    <col min="2818" max="2818" width="8.625" style="5" bestFit="1" customWidth="1"/>
    <col min="2819" max="2819" width="14.375" style="5" bestFit="1" customWidth="1"/>
    <col min="2820" max="2822" width="15.875" style="5" bestFit="1" customWidth="1"/>
    <col min="2823" max="2823" width="19.375" style="5" customWidth="1"/>
    <col min="2824" max="2824" width="73.375" style="5" customWidth="1"/>
    <col min="2825" max="2826" width="17.75" style="5" customWidth="1"/>
    <col min="2827" max="2828" width="12.125" style="5" customWidth="1"/>
    <col min="2829" max="2829" width="17.75" style="5" customWidth="1"/>
    <col min="2830" max="2830" width="12.125" style="5" customWidth="1"/>
    <col min="2831" max="3064" width="7" style="5"/>
    <col min="3065" max="3065" width="17.25" style="5" customWidth="1"/>
    <col min="3066" max="3066" width="11.375" style="5" bestFit="1" customWidth="1"/>
    <col min="3067" max="3069" width="15.875" style="5" bestFit="1" customWidth="1"/>
    <col min="3070" max="3071" width="12.125" style="5" customWidth="1"/>
    <col min="3072" max="3072" width="15.875" style="5" bestFit="1" customWidth="1"/>
    <col min="3073" max="3073" width="6.5" style="5" customWidth="1"/>
    <col min="3074" max="3074" width="8.625" style="5" bestFit="1" customWidth="1"/>
    <col min="3075" max="3075" width="14.375" style="5" bestFit="1" customWidth="1"/>
    <col min="3076" max="3078" width="15.875" style="5" bestFit="1" customWidth="1"/>
    <col min="3079" max="3079" width="19.375" style="5" customWidth="1"/>
    <col min="3080" max="3080" width="73.375" style="5" customWidth="1"/>
    <col min="3081" max="3082" width="17.75" style="5" customWidth="1"/>
    <col min="3083" max="3084" width="12.125" style="5" customWidth="1"/>
    <col min="3085" max="3085" width="17.75" style="5" customWidth="1"/>
    <col min="3086" max="3086" width="12.125" style="5" customWidth="1"/>
    <col min="3087" max="3320" width="7" style="5"/>
    <col min="3321" max="3321" width="17.25" style="5" customWidth="1"/>
    <col min="3322" max="3322" width="11.375" style="5" bestFit="1" customWidth="1"/>
    <col min="3323" max="3325" width="15.875" style="5" bestFit="1" customWidth="1"/>
    <col min="3326" max="3327" width="12.125" style="5" customWidth="1"/>
    <col min="3328" max="3328" width="15.875" style="5" bestFit="1" customWidth="1"/>
    <col min="3329" max="3329" width="6.5" style="5" customWidth="1"/>
    <col min="3330" max="3330" width="8.625" style="5" bestFit="1" customWidth="1"/>
    <col min="3331" max="3331" width="14.375" style="5" bestFit="1" customWidth="1"/>
    <col min="3332" max="3334" width="15.875" style="5" bestFit="1" customWidth="1"/>
    <col min="3335" max="3335" width="19.375" style="5" customWidth="1"/>
    <col min="3336" max="3336" width="73.375" style="5" customWidth="1"/>
    <col min="3337" max="3338" width="17.75" style="5" customWidth="1"/>
    <col min="3339" max="3340" width="12.125" style="5" customWidth="1"/>
    <col min="3341" max="3341" width="17.75" style="5" customWidth="1"/>
    <col min="3342" max="3342" width="12.125" style="5" customWidth="1"/>
    <col min="3343" max="3576" width="7" style="5"/>
    <col min="3577" max="3577" width="17.25" style="5" customWidth="1"/>
    <col min="3578" max="3578" width="11.375" style="5" bestFit="1" customWidth="1"/>
    <col min="3579" max="3581" width="15.875" style="5" bestFit="1" customWidth="1"/>
    <col min="3582" max="3583" width="12.125" style="5" customWidth="1"/>
    <col min="3584" max="3584" width="15.875" style="5" bestFit="1" customWidth="1"/>
    <col min="3585" max="3585" width="6.5" style="5" customWidth="1"/>
    <col min="3586" max="3586" width="8.625" style="5" bestFit="1" customWidth="1"/>
    <col min="3587" max="3587" width="14.375" style="5" bestFit="1" customWidth="1"/>
    <col min="3588" max="3590" width="15.875" style="5" bestFit="1" customWidth="1"/>
    <col min="3591" max="3591" width="19.375" style="5" customWidth="1"/>
    <col min="3592" max="3592" width="73.375" style="5" customWidth="1"/>
    <col min="3593" max="3594" width="17.75" style="5" customWidth="1"/>
    <col min="3595" max="3596" width="12.125" style="5" customWidth="1"/>
    <col min="3597" max="3597" width="17.75" style="5" customWidth="1"/>
    <col min="3598" max="3598" width="12.125" style="5" customWidth="1"/>
    <col min="3599" max="3832" width="7" style="5"/>
    <col min="3833" max="3833" width="17.25" style="5" customWidth="1"/>
    <col min="3834" max="3834" width="11.375" style="5" bestFit="1" customWidth="1"/>
    <col min="3835" max="3837" width="15.875" style="5" bestFit="1" customWidth="1"/>
    <col min="3838" max="3839" width="12.125" style="5" customWidth="1"/>
    <col min="3840" max="3840" width="15.875" style="5" bestFit="1" customWidth="1"/>
    <col min="3841" max="3841" width="6.5" style="5" customWidth="1"/>
    <col min="3842" max="3842" width="8.625" style="5" bestFit="1" customWidth="1"/>
    <col min="3843" max="3843" width="14.375" style="5" bestFit="1" customWidth="1"/>
    <col min="3844" max="3846" width="15.875" style="5" bestFit="1" customWidth="1"/>
    <col min="3847" max="3847" width="19.375" style="5" customWidth="1"/>
    <col min="3848" max="3848" width="73.375" style="5" customWidth="1"/>
    <col min="3849" max="3850" width="17.75" style="5" customWidth="1"/>
    <col min="3851" max="3852" width="12.125" style="5" customWidth="1"/>
    <col min="3853" max="3853" width="17.75" style="5" customWidth="1"/>
    <col min="3854" max="3854" width="12.125" style="5" customWidth="1"/>
    <col min="3855" max="4088" width="7" style="5"/>
    <col min="4089" max="4089" width="17.25" style="5" customWidth="1"/>
    <col min="4090" max="4090" width="11.375" style="5" bestFit="1" customWidth="1"/>
    <col min="4091" max="4093" width="15.875" style="5" bestFit="1" customWidth="1"/>
    <col min="4094" max="4095" width="12.125" style="5" customWidth="1"/>
    <col min="4096" max="4096" width="15.875" style="5" bestFit="1" customWidth="1"/>
    <col min="4097" max="4097" width="6.5" style="5" customWidth="1"/>
    <col min="4098" max="4098" width="8.625" style="5" bestFit="1" customWidth="1"/>
    <col min="4099" max="4099" width="14.375" style="5" bestFit="1" customWidth="1"/>
    <col min="4100" max="4102" width="15.875" style="5" bestFit="1" customWidth="1"/>
    <col min="4103" max="4103" width="19.375" style="5" customWidth="1"/>
    <col min="4104" max="4104" width="73.375" style="5" customWidth="1"/>
    <col min="4105" max="4106" width="17.75" style="5" customWidth="1"/>
    <col min="4107" max="4108" width="12.125" style="5" customWidth="1"/>
    <col min="4109" max="4109" width="17.75" style="5" customWidth="1"/>
    <col min="4110" max="4110" width="12.125" style="5" customWidth="1"/>
    <col min="4111" max="4344" width="7" style="5"/>
    <col min="4345" max="4345" width="17.25" style="5" customWidth="1"/>
    <col min="4346" max="4346" width="11.375" style="5" bestFit="1" customWidth="1"/>
    <col min="4347" max="4349" width="15.875" style="5" bestFit="1" customWidth="1"/>
    <col min="4350" max="4351" width="12.125" style="5" customWidth="1"/>
    <col min="4352" max="4352" width="15.875" style="5" bestFit="1" customWidth="1"/>
    <col min="4353" max="4353" width="6.5" style="5" customWidth="1"/>
    <col min="4354" max="4354" width="8.625" style="5" bestFit="1" customWidth="1"/>
    <col min="4355" max="4355" width="14.375" style="5" bestFit="1" customWidth="1"/>
    <col min="4356" max="4358" width="15.875" style="5" bestFit="1" customWidth="1"/>
    <col min="4359" max="4359" width="19.375" style="5" customWidth="1"/>
    <col min="4360" max="4360" width="73.375" style="5" customWidth="1"/>
    <col min="4361" max="4362" width="17.75" style="5" customWidth="1"/>
    <col min="4363" max="4364" width="12.125" style="5" customWidth="1"/>
    <col min="4365" max="4365" width="17.75" style="5" customWidth="1"/>
    <col min="4366" max="4366" width="12.125" style="5" customWidth="1"/>
    <col min="4367" max="4600" width="7" style="5"/>
    <col min="4601" max="4601" width="17.25" style="5" customWidth="1"/>
    <col min="4602" max="4602" width="11.375" style="5" bestFit="1" customWidth="1"/>
    <col min="4603" max="4605" width="15.875" style="5" bestFit="1" customWidth="1"/>
    <col min="4606" max="4607" width="12.125" style="5" customWidth="1"/>
    <col min="4608" max="4608" width="15.875" style="5" bestFit="1" customWidth="1"/>
    <col min="4609" max="4609" width="6.5" style="5" customWidth="1"/>
    <col min="4610" max="4610" width="8.625" style="5" bestFit="1" customWidth="1"/>
    <col min="4611" max="4611" width="14.375" style="5" bestFit="1" customWidth="1"/>
    <col min="4612" max="4614" width="15.875" style="5" bestFit="1" customWidth="1"/>
    <col min="4615" max="4615" width="19.375" style="5" customWidth="1"/>
    <col min="4616" max="4616" width="73.375" style="5" customWidth="1"/>
    <col min="4617" max="4618" width="17.75" style="5" customWidth="1"/>
    <col min="4619" max="4620" width="12.125" style="5" customWidth="1"/>
    <col min="4621" max="4621" width="17.75" style="5" customWidth="1"/>
    <col min="4622" max="4622" width="12.125" style="5" customWidth="1"/>
    <col min="4623" max="4856" width="7" style="5"/>
    <col min="4857" max="4857" width="17.25" style="5" customWidth="1"/>
    <col min="4858" max="4858" width="11.375" style="5" bestFit="1" customWidth="1"/>
    <col min="4859" max="4861" width="15.875" style="5" bestFit="1" customWidth="1"/>
    <col min="4862" max="4863" width="12.125" style="5" customWidth="1"/>
    <col min="4864" max="4864" width="15.875" style="5" bestFit="1" customWidth="1"/>
    <col min="4865" max="4865" width="6.5" style="5" customWidth="1"/>
    <col min="4866" max="4866" width="8.625" style="5" bestFit="1" customWidth="1"/>
    <col min="4867" max="4867" width="14.375" style="5" bestFit="1" customWidth="1"/>
    <col min="4868" max="4870" width="15.875" style="5" bestFit="1" customWidth="1"/>
    <col min="4871" max="4871" width="19.375" style="5" customWidth="1"/>
    <col min="4872" max="4872" width="73.375" style="5" customWidth="1"/>
    <col min="4873" max="4874" width="17.75" style="5" customWidth="1"/>
    <col min="4875" max="4876" width="12.125" style="5" customWidth="1"/>
    <col min="4877" max="4877" width="17.75" style="5" customWidth="1"/>
    <col min="4878" max="4878" width="12.125" style="5" customWidth="1"/>
    <col min="4879" max="5112" width="7" style="5"/>
    <col min="5113" max="5113" width="17.25" style="5" customWidth="1"/>
    <col min="5114" max="5114" width="11.375" style="5" bestFit="1" customWidth="1"/>
    <col min="5115" max="5117" width="15.875" style="5" bestFit="1" customWidth="1"/>
    <col min="5118" max="5119" width="12.125" style="5" customWidth="1"/>
    <col min="5120" max="5120" width="15.875" style="5" bestFit="1" customWidth="1"/>
    <col min="5121" max="5121" width="6.5" style="5" customWidth="1"/>
    <col min="5122" max="5122" width="8.625" style="5" bestFit="1" customWidth="1"/>
    <col min="5123" max="5123" width="14.375" style="5" bestFit="1" customWidth="1"/>
    <col min="5124" max="5126" width="15.875" style="5" bestFit="1" customWidth="1"/>
    <col min="5127" max="5127" width="19.375" style="5" customWidth="1"/>
    <col min="5128" max="5128" width="73.375" style="5" customWidth="1"/>
    <col min="5129" max="5130" width="17.75" style="5" customWidth="1"/>
    <col min="5131" max="5132" width="12.125" style="5" customWidth="1"/>
    <col min="5133" max="5133" width="17.75" style="5" customWidth="1"/>
    <col min="5134" max="5134" width="12.125" style="5" customWidth="1"/>
    <col min="5135" max="5368" width="7" style="5"/>
    <col min="5369" max="5369" width="17.25" style="5" customWidth="1"/>
    <col min="5370" max="5370" width="11.375" style="5" bestFit="1" customWidth="1"/>
    <col min="5371" max="5373" width="15.875" style="5" bestFit="1" customWidth="1"/>
    <col min="5374" max="5375" width="12.125" style="5" customWidth="1"/>
    <col min="5376" max="5376" width="15.875" style="5" bestFit="1" customWidth="1"/>
    <col min="5377" max="5377" width="6.5" style="5" customWidth="1"/>
    <col min="5378" max="5378" width="8.625" style="5" bestFit="1" customWidth="1"/>
    <col min="5379" max="5379" width="14.375" style="5" bestFit="1" customWidth="1"/>
    <col min="5380" max="5382" width="15.875" style="5" bestFit="1" customWidth="1"/>
    <col min="5383" max="5383" width="19.375" style="5" customWidth="1"/>
    <col min="5384" max="5384" width="73.375" style="5" customWidth="1"/>
    <col min="5385" max="5386" width="17.75" style="5" customWidth="1"/>
    <col min="5387" max="5388" width="12.125" style="5" customWidth="1"/>
    <col min="5389" max="5389" width="17.75" style="5" customWidth="1"/>
    <col min="5390" max="5390" width="12.125" style="5" customWidth="1"/>
    <col min="5391" max="5624" width="7" style="5"/>
    <col min="5625" max="5625" width="17.25" style="5" customWidth="1"/>
    <col min="5626" max="5626" width="11.375" style="5" bestFit="1" customWidth="1"/>
    <col min="5627" max="5629" width="15.875" style="5" bestFit="1" customWidth="1"/>
    <col min="5630" max="5631" width="12.125" style="5" customWidth="1"/>
    <col min="5632" max="5632" width="15.875" style="5" bestFit="1" customWidth="1"/>
    <col min="5633" max="5633" width="6.5" style="5" customWidth="1"/>
    <col min="5634" max="5634" width="8.625" style="5" bestFit="1" customWidth="1"/>
    <col min="5635" max="5635" width="14.375" style="5" bestFit="1" customWidth="1"/>
    <col min="5636" max="5638" width="15.875" style="5" bestFit="1" customWidth="1"/>
    <col min="5639" max="5639" width="19.375" style="5" customWidth="1"/>
    <col min="5640" max="5640" width="73.375" style="5" customWidth="1"/>
    <col min="5641" max="5642" width="17.75" style="5" customWidth="1"/>
    <col min="5643" max="5644" width="12.125" style="5" customWidth="1"/>
    <col min="5645" max="5645" width="17.75" style="5" customWidth="1"/>
    <col min="5646" max="5646" width="12.125" style="5" customWidth="1"/>
    <col min="5647" max="5880" width="7" style="5"/>
    <col min="5881" max="5881" width="17.25" style="5" customWidth="1"/>
    <col min="5882" max="5882" width="11.375" style="5" bestFit="1" customWidth="1"/>
    <col min="5883" max="5885" width="15.875" style="5" bestFit="1" customWidth="1"/>
    <col min="5886" max="5887" width="12.125" style="5" customWidth="1"/>
    <col min="5888" max="5888" width="15.875" style="5" bestFit="1" customWidth="1"/>
    <col min="5889" max="5889" width="6.5" style="5" customWidth="1"/>
    <col min="5890" max="5890" width="8.625" style="5" bestFit="1" customWidth="1"/>
    <col min="5891" max="5891" width="14.375" style="5" bestFit="1" customWidth="1"/>
    <col min="5892" max="5894" width="15.875" style="5" bestFit="1" customWidth="1"/>
    <col min="5895" max="5895" width="19.375" style="5" customWidth="1"/>
    <col min="5896" max="5896" width="73.375" style="5" customWidth="1"/>
    <col min="5897" max="5898" width="17.75" style="5" customWidth="1"/>
    <col min="5899" max="5900" width="12.125" style="5" customWidth="1"/>
    <col min="5901" max="5901" width="17.75" style="5" customWidth="1"/>
    <col min="5902" max="5902" width="12.125" style="5" customWidth="1"/>
    <col min="5903" max="6136" width="7" style="5"/>
    <col min="6137" max="6137" width="17.25" style="5" customWidth="1"/>
    <col min="6138" max="6138" width="11.375" style="5" bestFit="1" customWidth="1"/>
    <col min="6139" max="6141" width="15.875" style="5" bestFit="1" customWidth="1"/>
    <col min="6142" max="6143" width="12.125" style="5" customWidth="1"/>
    <col min="6144" max="6144" width="15.875" style="5" bestFit="1" customWidth="1"/>
    <col min="6145" max="6145" width="6.5" style="5" customWidth="1"/>
    <col min="6146" max="6146" width="8.625" style="5" bestFit="1" customWidth="1"/>
    <col min="6147" max="6147" width="14.375" style="5" bestFit="1" customWidth="1"/>
    <col min="6148" max="6150" width="15.875" style="5" bestFit="1" customWidth="1"/>
    <col min="6151" max="6151" width="19.375" style="5" customWidth="1"/>
    <col min="6152" max="6152" width="73.375" style="5" customWidth="1"/>
    <col min="6153" max="6154" width="17.75" style="5" customWidth="1"/>
    <col min="6155" max="6156" width="12.125" style="5" customWidth="1"/>
    <col min="6157" max="6157" width="17.75" style="5" customWidth="1"/>
    <col min="6158" max="6158" width="12.125" style="5" customWidth="1"/>
    <col min="6159" max="6392" width="7" style="5"/>
    <col min="6393" max="6393" width="17.25" style="5" customWidth="1"/>
    <col min="6394" max="6394" width="11.375" style="5" bestFit="1" customWidth="1"/>
    <col min="6395" max="6397" width="15.875" style="5" bestFit="1" customWidth="1"/>
    <col min="6398" max="6399" width="12.125" style="5" customWidth="1"/>
    <col min="6400" max="6400" width="15.875" style="5" bestFit="1" customWidth="1"/>
    <col min="6401" max="6401" width="6.5" style="5" customWidth="1"/>
    <col min="6402" max="6402" width="8.625" style="5" bestFit="1" customWidth="1"/>
    <col min="6403" max="6403" width="14.375" style="5" bestFit="1" customWidth="1"/>
    <col min="6404" max="6406" width="15.875" style="5" bestFit="1" customWidth="1"/>
    <col min="6407" max="6407" width="19.375" style="5" customWidth="1"/>
    <col min="6408" max="6408" width="73.375" style="5" customWidth="1"/>
    <col min="6409" max="6410" width="17.75" style="5" customWidth="1"/>
    <col min="6411" max="6412" width="12.125" style="5" customWidth="1"/>
    <col min="6413" max="6413" width="17.75" style="5" customWidth="1"/>
    <col min="6414" max="6414" width="12.125" style="5" customWidth="1"/>
    <col min="6415" max="6648" width="7" style="5"/>
    <col min="6649" max="6649" width="17.25" style="5" customWidth="1"/>
    <col min="6650" max="6650" width="11.375" style="5" bestFit="1" customWidth="1"/>
    <col min="6651" max="6653" width="15.875" style="5" bestFit="1" customWidth="1"/>
    <col min="6654" max="6655" width="12.125" style="5" customWidth="1"/>
    <col min="6656" max="6656" width="15.875" style="5" bestFit="1" customWidth="1"/>
    <col min="6657" max="6657" width="6.5" style="5" customWidth="1"/>
    <col min="6658" max="6658" width="8.625" style="5" bestFit="1" customWidth="1"/>
    <col min="6659" max="6659" width="14.375" style="5" bestFit="1" customWidth="1"/>
    <col min="6660" max="6662" width="15.875" style="5" bestFit="1" customWidth="1"/>
    <col min="6663" max="6663" width="19.375" style="5" customWidth="1"/>
    <col min="6664" max="6664" width="73.375" style="5" customWidth="1"/>
    <col min="6665" max="6666" width="17.75" style="5" customWidth="1"/>
    <col min="6667" max="6668" width="12.125" style="5" customWidth="1"/>
    <col min="6669" max="6669" width="17.75" style="5" customWidth="1"/>
    <col min="6670" max="6670" width="12.125" style="5" customWidth="1"/>
    <col min="6671" max="6904" width="7" style="5"/>
    <col min="6905" max="6905" width="17.25" style="5" customWidth="1"/>
    <col min="6906" max="6906" width="11.375" style="5" bestFit="1" customWidth="1"/>
    <col min="6907" max="6909" width="15.875" style="5" bestFit="1" customWidth="1"/>
    <col min="6910" max="6911" width="12.125" style="5" customWidth="1"/>
    <col min="6912" max="6912" width="15.875" style="5" bestFit="1" customWidth="1"/>
    <col min="6913" max="6913" width="6.5" style="5" customWidth="1"/>
    <col min="6914" max="6914" width="8.625" style="5" bestFit="1" customWidth="1"/>
    <col min="6915" max="6915" width="14.375" style="5" bestFit="1" customWidth="1"/>
    <col min="6916" max="6918" width="15.875" style="5" bestFit="1" customWidth="1"/>
    <col min="6919" max="6919" width="19.375" style="5" customWidth="1"/>
    <col min="6920" max="6920" width="73.375" style="5" customWidth="1"/>
    <col min="6921" max="6922" width="17.75" style="5" customWidth="1"/>
    <col min="6923" max="6924" width="12.125" style="5" customWidth="1"/>
    <col min="6925" max="6925" width="17.75" style="5" customWidth="1"/>
    <col min="6926" max="6926" width="12.125" style="5" customWidth="1"/>
    <col min="6927" max="7160" width="7" style="5"/>
    <col min="7161" max="7161" width="17.25" style="5" customWidth="1"/>
    <col min="7162" max="7162" width="11.375" style="5" bestFit="1" customWidth="1"/>
    <col min="7163" max="7165" width="15.875" style="5" bestFit="1" customWidth="1"/>
    <col min="7166" max="7167" width="12.125" style="5" customWidth="1"/>
    <col min="7168" max="7168" width="15.875" style="5" bestFit="1" customWidth="1"/>
    <col min="7169" max="7169" width="6.5" style="5" customWidth="1"/>
    <col min="7170" max="7170" width="8.625" style="5" bestFit="1" customWidth="1"/>
    <col min="7171" max="7171" width="14.375" style="5" bestFit="1" customWidth="1"/>
    <col min="7172" max="7174" width="15.875" style="5" bestFit="1" customWidth="1"/>
    <col min="7175" max="7175" width="19.375" style="5" customWidth="1"/>
    <col min="7176" max="7176" width="73.375" style="5" customWidth="1"/>
    <col min="7177" max="7178" width="17.75" style="5" customWidth="1"/>
    <col min="7179" max="7180" width="12.125" style="5" customWidth="1"/>
    <col min="7181" max="7181" width="17.75" style="5" customWidth="1"/>
    <col min="7182" max="7182" width="12.125" style="5" customWidth="1"/>
    <col min="7183" max="7416" width="7" style="5"/>
    <col min="7417" max="7417" width="17.25" style="5" customWidth="1"/>
    <col min="7418" max="7418" width="11.375" style="5" bestFit="1" customWidth="1"/>
    <col min="7419" max="7421" width="15.875" style="5" bestFit="1" customWidth="1"/>
    <col min="7422" max="7423" width="12.125" style="5" customWidth="1"/>
    <col min="7424" max="7424" width="15.875" style="5" bestFit="1" customWidth="1"/>
    <col min="7425" max="7425" width="6.5" style="5" customWidth="1"/>
    <col min="7426" max="7426" width="8.625" style="5" bestFit="1" customWidth="1"/>
    <col min="7427" max="7427" width="14.375" style="5" bestFit="1" customWidth="1"/>
    <col min="7428" max="7430" width="15.875" style="5" bestFit="1" customWidth="1"/>
    <col min="7431" max="7431" width="19.375" style="5" customWidth="1"/>
    <col min="7432" max="7432" width="73.375" style="5" customWidth="1"/>
    <col min="7433" max="7434" width="17.75" style="5" customWidth="1"/>
    <col min="7435" max="7436" width="12.125" style="5" customWidth="1"/>
    <col min="7437" max="7437" width="17.75" style="5" customWidth="1"/>
    <col min="7438" max="7438" width="12.125" style="5" customWidth="1"/>
    <col min="7439" max="7672" width="7" style="5"/>
    <col min="7673" max="7673" width="17.25" style="5" customWidth="1"/>
    <col min="7674" max="7674" width="11.375" style="5" bestFit="1" customWidth="1"/>
    <col min="7675" max="7677" width="15.875" style="5" bestFit="1" customWidth="1"/>
    <col min="7678" max="7679" width="12.125" style="5" customWidth="1"/>
    <col min="7680" max="7680" width="15.875" style="5" bestFit="1" customWidth="1"/>
    <col min="7681" max="7681" width="6.5" style="5" customWidth="1"/>
    <col min="7682" max="7682" width="8.625" style="5" bestFit="1" customWidth="1"/>
    <col min="7683" max="7683" width="14.375" style="5" bestFit="1" customWidth="1"/>
    <col min="7684" max="7686" width="15.875" style="5" bestFit="1" customWidth="1"/>
    <col min="7687" max="7687" width="19.375" style="5" customWidth="1"/>
    <col min="7688" max="7688" width="73.375" style="5" customWidth="1"/>
    <col min="7689" max="7690" width="17.75" style="5" customWidth="1"/>
    <col min="7691" max="7692" width="12.125" style="5" customWidth="1"/>
    <col min="7693" max="7693" width="17.75" style="5" customWidth="1"/>
    <col min="7694" max="7694" width="12.125" style="5" customWidth="1"/>
    <col min="7695" max="7928" width="7" style="5"/>
    <col min="7929" max="7929" width="17.25" style="5" customWidth="1"/>
    <col min="7930" max="7930" width="11.375" style="5" bestFit="1" customWidth="1"/>
    <col min="7931" max="7933" width="15.875" style="5" bestFit="1" customWidth="1"/>
    <col min="7934" max="7935" width="12.125" style="5" customWidth="1"/>
    <col min="7936" max="7936" width="15.875" style="5" bestFit="1" customWidth="1"/>
    <col min="7937" max="7937" width="6.5" style="5" customWidth="1"/>
    <col min="7938" max="7938" width="8.625" style="5" bestFit="1" customWidth="1"/>
    <col min="7939" max="7939" width="14.375" style="5" bestFit="1" customWidth="1"/>
    <col min="7940" max="7942" width="15.875" style="5" bestFit="1" customWidth="1"/>
    <col min="7943" max="7943" width="19.375" style="5" customWidth="1"/>
    <col min="7944" max="7944" width="73.375" style="5" customWidth="1"/>
    <col min="7945" max="7946" width="17.75" style="5" customWidth="1"/>
    <col min="7947" max="7948" width="12.125" style="5" customWidth="1"/>
    <col min="7949" max="7949" width="17.75" style="5" customWidth="1"/>
    <col min="7950" max="7950" width="12.125" style="5" customWidth="1"/>
    <col min="7951" max="8184" width="7" style="5"/>
    <col min="8185" max="8185" width="17.25" style="5" customWidth="1"/>
    <col min="8186" max="8186" width="11.375" style="5" bestFit="1" customWidth="1"/>
    <col min="8187" max="8189" width="15.875" style="5" bestFit="1" customWidth="1"/>
    <col min="8190" max="8191" width="12.125" style="5" customWidth="1"/>
    <col min="8192" max="8192" width="15.875" style="5" bestFit="1" customWidth="1"/>
    <col min="8193" max="8193" width="6.5" style="5" customWidth="1"/>
    <col min="8194" max="8194" width="8.625" style="5" bestFit="1" customWidth="1"/>
    <col min="8195" max="8195" width="14.375" style="5" bestFit="1" customWidth="1"/>
    <col min="8196" max="8198" width="15.875" style="5" bestFit="1" customWidth="1"/>
    <col min="8199" max="8199" width="19.375" style="5" customWidth="1"/>
    <col min="8200" max="8200" width="73.375" style="5" customWidth="1"/>
    <col min="8201" max="8202" width="17.75" style="5" customWidth="1"/>
    <col min="8203" max="8204" width="12.125" style="5" customWidth="1"/>
    <col min="8205" max="8205" width="17.75" style="5" customWidth="1"/>
    <col min="8206" max="8206" width="12.125" style="5" customWidth="1"/>
    <col min="8207" max="8440" width="7" style="5"/>
    <col min="8441" max="8441" width="17.25" style="5" customWidth="1"/>
    <col min="8442" max="8442" width="11.375" style="5" bestFit="1" customWidth="1"/>
    <col min="8443" max="8445" width="15.875" style="5" bestFit="1" customWidth="1"/>
    <col min="8446" max="8447" width="12.125" style="5" customWidth="1"/>
    <col min="8448" max="8448" width="15.875" style="5" bestFit="1" customWidth="1"/>
    <col min="8449" max="8449" width="6.5" style="5" customWidth="1"/>
    <col min="8450" max="8450" width="8.625" style="5" bestFit="1" customWidth="1"/>
    <col min="8451" max="8451" width="14.375" style="5" bestFit="1" customWidth="1"/>
    <col min="8452" max="8454" width="15.875" style="5" bestFit="1" customWidth="1"/>
    <col min="8455" max="8455" width="19.375" style="5" customWidth="1"/>
    <col min="8456" max="8456" width="73.375" style="5" customWidth="1"/>
    <col min="8457" max="8458" width="17.75" style="5" customWidth="1"/>
    <col min="8459" max="8460" width="12.125" style="5" customWidth="1"/>
    <col min="8461" max="8461" width="17.75" style="5" customWidth="1"/>
    <col min="8462" max="8462" width="12.125" style="5" customWidth="1"/>
    <col min="8463" max="8696" width="7" style="5"/>
    <col min="8697" max="8697" width="17.25" style="5" customWidth="1"/>
    <col min="8698" max="8698" width="11.375" style="5" bestFit="1" customWidth="1"/>
    <col min="8699" max="8701" width="15.875" style="5" bestFit="1" customWidth="1"/>
    <col min="8702" max="8703" width="12.125" style="5" customWidth="1"/>
    <col min="8704" max="8704" width="15.875" style="5" bestFit="1" customWidth="1"/>
    <col min="8705" max="8705" width="6.5" style="5" customWidth="1"/>
    <col min="8706" max="8706" width="8.625" style="5" bestFit="1" customWidth="1"/>
    <col min="8707" max="8707" width="14.375" style="5" bestFit="1" customWidth="1"/>
    <col min="8708" max="8710" width="15.875" style="5" bestFit="1" customWidth="1"/>
    <col min="8711" max="8711" width="19.375" style="5" customWidth="1"/>
    <col min="8712" max="8712" width="73.375" style="5" customWidth="1"/>
    <col min="8713" max="8714" width="17.75" style="5" customWidth="1"/>
    <col min="8715" max="8716" width="12.125" style="5" customWidth="1"/>
    <col min="8717" max="8717" width="17.75" style="5" customWidth="1"/>
    <col min="8718" max="8718" width="12.125" style="5" customWidth="1"/>
    <col min="8719" max="8952" width="7" style="5"/>
    <col min="8953" max="8953" width="17.25" style="5" customWidth="1"/>
    <col min="8954" max="8954" width="11.375" style="5" bestFit="1" customWidth="1"/>
    <col min="8955" max="8957" width="15.875" style="5" bestFit="1" customWidth="1"/>
    <col min="8958" max="8959" width="12.125" style="5" customWidth="1"/>
    <col min="8960" max="8960" width="15.875" style="5" bestFit="1" customWidth="1"/>
    <col min="8961" max="8961" width="6.5" style="5" customWidth="1"/>
    <col min="8962" max="8962" width="8.625" style="5" bestFit="1" customWidth="1"/>
    <col min="8963" max="8963" width="14.375" style="5" bestFit="1" customWidth="1"/>
    <col min="8964" max="8966" width="15.875" style="5" bestFit="1" customWidth="1"/>
    <col min="8967" max="8967" width="19.375" style="5" customWidth="1"/>
    <col min="8968" max="8968" width="73.375" style="5" customWidth="1"/>
    <col min="8969" max="8970" width="17.75" style="5" customWidth="1"/>
    <col min="8971" max="8972" width="12.125" style="5" customWidth="1"/>
    <col min="8973" max="8973" width="17.75" style="5" customWidth="1"/>
    <col min="8974" max="8974" width="12.125" style="5" customWidth="1"/>
    <col min="8975" max="9208" width="7" style="5"/>
    <col min="9209" max="9209" width="17.25" style="5" customWidth="1"/>
    <col min="9210" max="9210" width="11.375" style="5" bestFit="1" customWidth="1"/>
    <col min="9211" max="9213" width="15.875" style="5" bestFit="1" customWidth="1"/>
    <col min="9214" max="9215" width="12.125" style="5" customWidth="1"/>
    <col min="9216" max="9216" width="15.875" style="5" bestFit="1" customWidth="1"/>
    <col min="9217" max="9217" width="6.5" style="5" customWidth="1"/>
    <col min="9218" max="9218" width="8.625" style="5" bestFit="1" customWidth="1"/>
    <col min="9219" max="9219" width="14.375" style="5" bestFit="1" customWidth="1"/>
    <col min="9220" max="9222" width="15.875" style="5" bestFit="1" customWidth="1"/>
    <col min="9223" max="9223" width="19.375" style="5" customWidth="1"/>
    <col min="9224" max="9224" width="73.375" style="5" customWidth="1"/>
    <col min="9225" max="9226" width="17.75" style="5" customWidth="1"/>
    <col min="9227" max="9228" width="12.125" style="5" customWidth="1"/>
    <col min="9229" max="9229" width="17.75" style="5" customWidth="1"/>
    <col min="9230" max="9230" width="12.125" style="5" customWidth="1"/>
    <col min="9231" max="9464" width="7" style="5"/>
    <col min="9465" max="9465" width="17.25" style="5" customWidth="1"/>
    <col min="9466" max="9466" width="11.375" style="5" bestFit="1" customWidth="1"/>
    <col min="9467" max="9469" width="15.875" style="5" bestFit="1" customWidth="1"/>
    <col min="9470" max="9471" width="12.125" style="5" customWidth="1"/>
    <col min="9472" max="9472" width="15.875" style="5" bestFit="1" customWidth="1"/>
    <col min="9473" max="9473" width="6.5" style="5" customWidth="1"/>
    <col min="9474" max="9474" width="8.625" style="5" bestFit="1" customWidth="1"/>
    <col min="9475" max="9475" width="14.375" style="5" bestFit="1" customWidth="1"/>
    <col min="9476" max="9478" width="15.875" style="5" bestFit="1" customWidth="1"/>
    <col min="9479" max="9479" width="19.375" style="5" customWidth="1"/>
    <col min="9480" max="9480" width="73.375" style="5" customWidth="1"/>
    <col min="9481" max="9482" width="17.75" style="5" customWidth="1"/>
    <col min="9483" max="9484" width="12.125" style="5" customWidth="1"/>
    <col min="9485" max="9485" width="17.75" style="5" customWidth="1"/>
    <col min="9486" max="9486" width="12.125" style="5" customWidth="1"/>
    <col min="9487" max="9720" width="7" style="5"/>
    <col min="9721" max="9721" width="17.25" style="5" customWidth="1"/>
    <col min="9722" max="9722" width="11.375" style="5" bestFit="1" customWidth="1"/>
    <col min="9723" max="9725" width="15.875" style="5" bestFit="1" customWidth="1"/>
    <col min="9726" max="9727" width="12.125" style="5" customWidth="1"/>
    <col min="9728" max="9728" width="15.875" style="5" bestFit="1" customWidth="1"/>
    <col min="9729" max="9729" width="6.5" style="5" customWidth="1"/>
    <col min="9730" max="9730" width="8.625" style="5" bestFit="1" customWidth="1"/>
    <col min="9731" max="9731" width="14.375" style="5" bestFit="1" customWidth="1"/>
    <col min="9732" max="9734" width="15.875" style="5" bestFit="1" customWidth="1"/>
    <col min="9735" max="9735" width="19.375" style="5" customWidth="1"/>
    <col min="9736" max="9736" width="73.375" style="5" customWidth="1"/>
    <col min="9737" max="9738" width="17.75" style="5" customWidth="1"/>
    <col min="9739" max="9740" width="12.125" style="5" customWidth="1"/>
    <col min="9741" max="9741" width="17.75" style="5" customWidth="1"/>
    <col min="9742" max="9742" width="12.125" style="5" customWidth="1"/>
    <col min="9743" max="9976" width="7" style="5"/>
    <col min="9977" max="9977" width="17.25" style="5" customWidth="1"/>
    <col min="9978" max="9978" width="11.375" style="5" bestFit="1" customWidth="1"/>
    <col min="9979" max="9981" width="15.875" style="5" bestFit="1" customWidth="1"/>
    <col min="9982" max="9983" width="12.125" style="5" customWidth="1"/>
    <col min="9984" max="9984" width="15.875" style="5" bestFit="1" customWidth="1"/>
    <col min="9985" max="9985" width="6.5" style="5" customWidth="1"/>
    <col min="9986" max="9986" width="8.625" style="5" bestFit="1" customWidth="1"/>
    <col min="9987" max="9987" width="14.375" style="5" bestFit="1" customWidth="1"/>
    <col min="9988" max="9990" width="15.875" style="5" bestFit="1" customWidth="1"/>
    <col min="9991" max="9991" width="19.375" style="5" customWidth="1"/>
    <col min="9992" max="9992" width="73.375" style="5" customWidth="1"/>
    <col min="9993" max="9994" width="17.75" style="5" customWidth="1"/>
    <col min="9995" max="9996" width="12.125" style="5" customWidth="1"/>
    <col min="9997" max="9997" width="17.75" style="5" customWidth="1"/>
    <col min="9998" max="9998" width="12.125" style="5" customWidth="1"/>
    <col min="9999" max="10232" width="7" style="5"/>
    <col min="10233" max="10233" width="17.25" style="5" customWidth="1"/>
    <col min="10234" max="10234" width="11.375" style="5" bestFit="1" customWidth="1"/>
    <col min="10235" max="10237" width="15.875" style="5" bestFit="1" customWidth="1"/>
    <col min="10238" max="10239" width="12.125" style="5" customWidth="1"/>
    <col min="10240" max="10240" width="15.875" style="5" bestFit="1" customWidth="1"/>
    <col min="10241" max="10241" width="6.5" style="5" customWidth="1"/>
    <col min="10242" max="10242" width="8.625" style="5" bestFit="1" customWidth="1"/>
    <col min="10243" max="10243" width="14.375" style="5" bestFit="1" customWidth="1"/>
    <col min="10244" max="10246" width="15.875" style="5" bestFit="1" customWidth="1"/>
    <col min="10247" max="10247" width="19.375" style="5" customWidth="1"/>
    <col min="10248" max="10248" width="73.375" style="5" customWidth="1"/>
    <col min="10249" max="10250" width="17.75" style="5" customWidth="1"/>
    <col min="10251" max="10252" width="12.125" style="5" customWidth="1"/>
    <col min="10253" max="10253" width="17.75" style="5" customWidth="1"/>
    <col min="10254" max="10254" width="12.125" style="5" customWidth="1"/>
    <col min="10255" max="10488" width="7" style="5"/>
    <col min="10489" max="10489" width="17.25" style="5" customWidth="1"/>
    <col min="10490" max="10490" width="11.375" style="5" bestFit="1" customWidth="1"/>
    <col min="10491" max="10493" width="15.875" style="5" bestFit="1" customWidth="1"/>
    <col min="10494" max="10495" width="12.125" style="5" customWidth="1"/>
    <col min="10496" max="10496" width="15.875" style="5" bestFit="1" customWidth="1"/>
    <col min="10497" max="10497" width="6.5" style="5" customWidth="1"/>
    <col min="10498" max="10498" width="8.625" style="5" bestFit="1" customWidth="1"/>
    <col min="10499" max="10499" width="14.375" style="5" bestFit="1" customWidth="1"/>
    <col min="10500" max="10502" width="15.875" style="5" bestFit="1" customWidth="1"/>
    <col min="10503" max="10503" width="19.375" style="5" customWidth="1"/>
    <col min="10504" max="10504" width="73.375" style="5" customWidth="1"/>
    <col min="10505" max="10506" width="17.75" style="5" customWidth="1"/>
    <col min="10507" max="10508" width="12.125" style="5" customWidth="1"/>
    <col min="10509" max="10509" width="17.75" style="5" customWidth="1"/>
    <col min="10510" max="10510" width="12.125" style="5" customWidth="1"/>
    <col min="10511" max="10744" width="7" style="5"/>
    <col min="10745" max="10745" width="17.25" style="5" customWidth="1"/>
    <col min="10746" max="10746" width="11.375" style="5" bestFit="1" customWidth="1"/>
    <col min="10747" max="10749" width="15.875" style="5" bestFit="1" customWidth="1"/>
    <col min="10750" max="10751" width="12.125" style="5" customWidth="1"/>
    <col min="10752" max="10752" width="15.875" style="5" bestFit="1" customWidth="1"/>
    <col min="10753" max="10753" width="6.5" style="5" customWidth="1"/>
    <col min="10754" max="10754" width="8.625" style="5" bestFit="1" customWidth="1"/>
    <col min="10755" max="10755" width="14.375" style="5" bestFit="1" customWidth="1"/>
    <col min="10756" max="10758" width="15.875" style="5" bestFit="1" customWidth="1"/>
    <col min="10759" max="10759" width="19.375" style="5" customWidth="1"/>
    <col min="10760" max="10760" width="73.375" style="5" customWidth="1"/>
    <col min="10761" max="10762" width="17.75" style="5" customWidth="1"/>
    <col min="10763" max="10764" width="12.125" style="5" customWidth="1"/>
    <col min="10765" max="10765" width="17.75" style="5" customWidth="1"/>
    <col min="10766" max="10766" width="12.125" style="5" customWidth="1"/>
    <col min="10767" max="11000" width="7" style="5"/>
    <col min="11001" max="11001" width="17.25" style="5" customWidth="1"/>
    <col min="11002" max="11002" width="11.375" style="5" bestFit="1" customWidth="1"/>
    <col min="11003" max="11005" width="15.875" style="5" bestFit="1" customWidth="1"/>
    <col min="11006" max="11007" width="12.125" style="5" customWidth="1"/>
    <col min="11008" max="11008" width="15.875" style="5" bestFit="1" customWidth="1"/>
    <col min="11009" max="11009" width="6.5" style="5" customWidth="1"/>
    <col min="11010" max="11010" width="8.625" style="5" bestFit="1" customWidth="1"/>
    <col min="11011" max="11011" width="14.375" style="5" bestFit="1" customWidth="1"/>
    <col min="11012" max="11014" width="15.875" style="5" bestFit="1" customWidth="1"/>
    <col min="11015" max="11015" width="19.375" style="5" customWidth="1"/>
    <col min="11016" max="11016" width="73.375" style="5" customWidth="1"/>
    <col min="11017" max="11018" width="17.75" style="5" customWidth="1"/>
    <col min="11019" max="11020" width="12.125" style="5" customWidth="1"/>
    <col min="11021" max="11021" width="17.75" style="5" customWidth="1"/>
    <col min="11022" max="11022" width="12.125" style="5" customWidth="1"/>
    <col min="11023" max="11256" width="7" style="5"/>
    <col min="11257" max="11257" width="17.25" style="5" customWidth="1"/>
    <col min="11258" max="11258" width="11.375" style="5" bestFit="1" customWidth="1"/>
    <col min="11259" max="11261" width="15.875" style="5" bestFit="1" customWidth="1"/>
    <col min="11262" max="11263" width="12.125" style="5" customWidth="1"/>
    <col min="11264" max="11264" width="15.875" style="5" bestFit="1" customWidth="1"/>
    <col min="11265" max="11265" width="6.5" style="5" customWidth="1"/>
    <col min="11266" max="11266" width="8.625" style="5" bestFit="1" customWidth="1"/>
    <col min="11267" max="11267" width="14.375" style="5" bestFit="1" customWidth="1"/>
    <col min="11268" max="11270" width="15.875" style="5" bestFit="1" customWidth="1"/>
    <col min="11271" max="11271" width="19.375" style="5" customWidth="1"/>
    <col min="11272" max="11272" width="73.375" style="5" customWidth="1"/>
    <col min="11273" max="11274" width="17.75" style="5" customWidth="1"/>
    <col min="11275" max="11276" width="12.125" style="5" customWidth="1"/>
    <col min="11277" max="11277" width="17.75" style="5" customWidth="1"/>
    <col min="11278" max="11278" width="12.125" style="5" customWidth="1"/>
    <col min="11279" max="11512" width="7" style="5"/>
    <col min="11513" max="11513" width="17.25" style="5" customWidth="1"/>
    <col min="11514" max="11514" width="11.375" style="5" bestFit="1" customWidth="1"/>
    <col min="11515" max="11517" width="15.875" style="5" bestFit="1" customWidth="1"/>
    <col min="11518" max="11519" width="12.125" style="5" customWidth="1"/>
    <col min="11520" max="11520" width="15.875" style="5" bestFit="1" customWidth="1"/>
    <col min="11521" max="11521" width="6.5" style="5" customWidth="1"/>
    <col min="11522" max="11522" width="8.625" style="5" bestFit="1" customWidth="1"/>
    <col min="11523" max="11523" width="14.375" style="5" bestFit="1" customWidth="1"/>
    <col min="11524" max="11526" width="15.875" style="5" bestFit="1" customWidth="1"/>
    <col min="11527" max="11527" width="19.375" style="5" customWidth="1"/>
    <col min="11528" max="11528" width="73.375" style="5" customWidth="1"/>
    <col min="11529" max="11530" width="17.75" style="5" customWidth="1"/>
    <col min="11531" max="11532" width="12.125" style="5" customWidth="1"/>
    <col min="11533" max="11533" width="17.75" style="5" customWidth="1"/>
    <col min="11534" max="11534" width="12.125" style="5" customWidth="1"/>
    <col min="11535" max="11768" width="7" style="5"/>
    <col min="11769" max="11769" width="17.25" style="5" customWidth="1"/>
    <col min="11770" max="11770" width="11.375" style="5" bestFit="1" customWidth="1"/>
    <col min="11771" max="11773" width="15.875" style="5" bestFit="1" customWidth="1"/>
    <col min="11774" max="11775" width="12.125" style="5" customWidth="1"/>
    <col min="11776" max="11776" width="15.875" style="5" bestFit="1" customWidth="1"/>
    <col min="11777" max="11777" width="6.5" style="5" customWidth="1"/>
    <col min="11778" max="11778" width="8.625" style="5" bestFit="1" customWidth="1"/>
    <col min="11779" max="11779" width="14.375" style="5" bestFit="1" customWidth="1"/>
    <col min="11780" max="11782" width="15.875" style="5" bestFit="1" customWidth="1"/>
    <col min="11783" max="11783" width="19.375" style="5" customWidth="1"/>
    <col min="11784" max="11784" width="73.375" style="5" customWidth="1"/>
    <col min="11785" max="11786" width="17.75" style="5" customWidth="1"/>
    <col min="11787" max="11788" width="12.125" style="5" customWidth="1"/>
    <col min="11789" max="11789" width="17.75" style="5" customWidth="1"/>
    <col min="11790" max="11790" width="12.125" style="5" customWidth="1"/>
    <col min="11791" max="12024" width="7" style="5"/>
    <col min="12025" max="12025" width="17.25" style="5" customWidth="1"/>
    <col min="12026" max="12026" width="11.375" style="5" bestFit="1" customWidth="1"/>
    <col min="12027" max="12029" width="15.875" style="5" bestFit="1" customWidth="1"/>
    <col min="12030" max="12031" width="12.125" style="5" customWidth="1"/>
    <col min="12032" max="12032" width="15.875" style="5" bestFit="1" customWidth="1"/>
    <col min="12033" max="12033" width="6.5" style="5" customWidth="1"/>
    <col min="12034" max="12034" width="8.625" style="5" bestFit="1" customWidth="1"/>
    <col min="12035" max="12035" width="14.375" style="5" bestFit="1" customWidth="1"/>
    <col min="12036" max="12038" width="15.875" style="5" bestFit="1" customWidth="1"/>
    <col min="12039" max="12039" width="19.375" style="5" customWidth="1"/>
    <col min="12040" max="12040" width="73.375" style="5" customWidth="1"/>
    <col min="12041" max="12042" width="17.75" style="5" customWidth="1"/>
    <col min="12043" max="12044" width="12.125" style="5" customWidth="1"/>
    <col min="12045" max="12045" width="17.75" style="5" customWidth="1"/>
    <col min="12046" max="12046" width="12.125" style="5" customWidth="1"/>
    <col min="12047" max="12280" width="7" style="5"/>
    <col min="12281" max="12281" width="17.25" style="5" customWidth="1"/>
    <col min="12282" max="12282" width="11.375" style="5" bestFit="1" customWidth="1"/>
    <col min="12283" max="12285" width="15.875" style="5" bestFit="1" customWidth="1"/>
    <col min="12286" max="12287" width="12.125" style="5" customWidth="1"/>
    <col min="12288" max="12288" width="15.875" style="5" bestFit="1" customWidth="1"/>
    <col min="12289" max="12289" width="6.5" style="5" customWidth="1"/>
    <col min="12290" max="12290" width="8.625" style="5" bestFit="1" customWidth="1"/>
    <col min="12291" max="12291" width="14.375" style="5" bestFit="1" customWidth="1"/>
    <col min="12292" max="12294" width="15.875" style="5" bestFit="1" customWidth="1"/>
    <col min="12295" max="12295" width="19.375" style="5" customWidth="1"/>
    <col min="12296" max="12296" width="73.375" style="5" customWidth="1"/>
    <col min="12297" max="12298" width="17.75" style="5" customWidth="1"/>
    <col min="12299" max="12300" width="12.125" style="5" customWidth="1"/>
    <col min="12301" max="12301" width="17.75" style="5" customWidth="1"/>
    <col min="12302" max="12302" width="12.125" style="5" customWidth="1"/>
    <col min="12303" max="12536" width="7" style="5"/>
    <col min="12537" max="12537" width="17.25" style="5" customWidth="1"/>
    <col min="12538" max="12538" width="11.375" style="5" bestFit="1" customWidth="1"/>
    <col min="12539" max="12541" width="15.875" style="5" bestFit="1" customWidth="1"/>
    <col min="12542" max="12543" width="12.125" style="5" customWidth="1"/>
    <col min="12544" max="12544" width="15.875" style="5" bestFit="1" customWidth="1"/>
    <col min="12545" max="12545" width="6.5" style="5" customWidth="1"/>
    <col min="12546" max="12546" width="8.625" style="5" bestFit="1" customWidth="1"/>
    <col min="12547" max="12547" width="14.375" style="5" bestFit="1" customWidth="1"/>
    <col min="12548" max="12550" width="15.875" style="5" bestFit="1" customWidth="1"/>
    <col min="12551" max="12551" width="19.375" style="5" customWidth="1"/>
    <col min="12552" max="12552" width="73.375" style="5" customWidth="1"/>
    <col min="12553" max="12554" width="17.75" style="5" customWidth="1"/>
    <col min="12555" max="12556" width="12.125" style="5" customWidth="1"/>
    <col min="12557" max="12557" width="17.75" style="5" customWidth="1"/>
    <col min="12558" max="12558" width="12.125" style="5" customWidth="1"/>
    <col min="12559" max="12792" width="7" style="5"/>
    <col min="12793" max="12793" width="17.25" style="5" customWidth="1"/>
    <col min="12794" max="12794" width="11.375" style="5" bestFit="1" customWidth="1"/>
    <col min="12795" max="12797" width="15.875" style="5" bestFit="1" customWidth="1"/>
    <col min="12798" max="12799" width="12.125" style="5" customWidth="1"/>
    <col min="12800" max="12800" width="15.875" style="5" bestFit="1" customWidth="1"/>
    <col min="12801" max="12801" width="6.5" style="5" customWidth="1"/>
    <col min="12802" max="12802" width="8.625" style="5" bestFit="1" customWidth="1"/>
    <col min="12803" max="12803" width="14.375" style="5" bestFit="1" customWidth="1"/>
    <col min="12804" max="12806" width="15.875" style="5" bestFit="1" customWidth="1"/>
    <col min="12807" max="12807" width="19.375" style="5" customWidth="1"/>
    <col min="12808" max="12808" width="73.375" style="5" customWidth="1"/>
    <col min="12809" max="12810" width="17.75" style="5" customWidth="1"/>
    <col min="12811" max="12812" width="12.125" style="5" customWidth="1"/>
    <col min="12813" max="12813" width="17.75" style="5" customWidth="1"/>
    <col min="12814" max="12814" width="12.125" style="5" customWidth="1"/>
    <col min="12815" max="13048" width="7" style="5"/>
    <col min="13049" max="13049" width="17.25" style="5" customWidth="1"/>
    <col min="13050" max="13050" width="11.375" style="5" bestFit="1" customWidth="1"/>
    <col min="13051" max="13053" width="15.875" style="5" bestFit="1" customWidth="1"/>
    <col min="13054" max="13055" width="12.125" style="5" customWidth="1"/>
    <col min="13056" max="13056" width="15.875" style="5" bestFit="1" customWidth="1"/>
    <col min="13057" max="13057" width="6.5" style="5" customWidth="1"/>
    <col min="13058" max="13058" width="8.625" style="5" bestFit="1" customWidth="1"/>
    <col min="13059" max="13059" width="14.375" style="5" bestFit="1" customWidth="1"/>
    <col min="13060" max="13062" width="15.875" style="5" bestFit="1" customWidth="1"/>
    <col min="13063" max="13063" width="19.375" style="5" customWidth="1"/>
    <col min="13064" max="13064" width="73.375" style="5" customWidth="1"/>
    <col min="13065" max="13066" width="17.75" style="5" customWidth="1"/>
    <col min="13067" max="13068" width="12.125" style="5" customWidth="1"/>
    <col min="13069" max="13069" width="17.75" style="5" customWidth="1"/>
    <col min="13070" max="13070" width="12.125" style="5" customWidth="1"/>
    <col min="13071" max="13304" width="7" style="5"/>
    <col min="13305" max="13305" width="17.25" style="5" customWidth="1"/>
    <col min="13306" max="13306" width="11.375" style="5" bestFit="1" customWidth="1"/>
    <col min="13307" max="13309" width="15.875" style="5" bestFit="1" customWidth="1"/>
    <col min="13310" max="13311" width="12.125" style="5" customWidth="1"/>
    <col min="13312" max="13312" width="15.875" style="5" bestFit="1" customWidth="1"/>
    <col min="13313" max="13313" width="6.5" style="5" customWidth="1"/>
    <col min="13314" max="13314" width="8.625" style="5" bestFit="1" customWidth="1"/>
    <col min="13315" max="13315" width="14.375" style="5" bestFit="1" customWidth="1"/>
    <col min="13316" max="13318" width="15.875" style="5" bestFit="1" customWidth="1"/>
    <col min="13319" max="13319" width="19.375" style="5" customWidth="1"/>
    <col min="13320" max="13320" width="73.375" style="5" customWidth="1"/>
    <col min="13321" max="13322" width="17.75" style="5" customWidth="1"/>
    <col min="13323" max="13324" width="12.125" style="5" customWidth="1"/>
    <col min="13325" max="13325" width="17.75" style="5" customWidth="1"/>
    <col min="13326" max="13326" width="12.125" style="5" customWidth="1"/>
    <col min="13327" max="13560" width="7" style="5"/>
    <col min="13561" max="13561" width="17.25" style="5" customWidth="1"/>
    <col min="13562" max="13562" width="11.375" style="5" bestFit="1" customWidth="1"/>
    <col min="13563" max="13565" width="15.875" style="5" bestFit="1" customWidth="1"/>
    <col min="13566" max="13567" width="12.125" style="5" customWidth="1"/>
    <col min="13568" max="13568" width="15.875" style="5" bestFit="1" customWidth="1"/>
    <col min="13569" max="13569" width="6.5" style="5" customWidth="1"/>
    <col min="13570" max="13570" width="8.625" style="5" bestFit="1" customWidth="1"/>
    <col min="13571" max="13571" width="14.375" style="5" bestFit="1" customWidth="1"/>
    <col min="13572" max="13574" width="15.875" style="5" bestFit="1" customWidth="1"/>
    <col min="13575" max="13575" width="19.375" style="5" customWidth="1"/>
    <col min="13576" max="13576" width="73.375" style="5" customWidth="1"/>
    <col min="13577" max="13578" width="17.75" style="5" customWidth="1"/>
    <col min="13579" max="13580" width="12.125" style="5" customWidth="1"/>
    <col min="13581" max="13581" width="17.75" style="5" customWidth="1"/>
    <col min="13582" max="13582" width="12.125" style="5" customWidth="1"/>
    <col min="13583" max="13816" width="7" style="5"/>
    <col min="13817" max="13817" width="17.25" style="5" customWidth="1"/>
    <col min="13818" max="13818" width="11.375" style="5" bestFit="1" customWidth="1"/>
    <col min="13819" max="13821" width="15.875" style="5" bestFit="1" customWidth="1"/>
    <col min="13822" max="13823" width="12.125" style="5" customWidth="1"/>
    <col min="13824" max="13824" width="15.875" style="5" bestFit="1" customWidth="1"/>
    <col min="13825" max="13825" width="6.5" style="5" customWidth="1"/>
    <col min="13826" max="13826" width="8.625" style="5" bestFit="1" customWidth="1"/>
    <col min="13827" max="13827" width="14.375" style="5" bestFit="1" customWidth="1"/>
    <col min="13828" max="13830" width="15.875" style="5" bestFit="1" customWidth="1"/>
    <col min="13831" max="13831" width="19.375" style="5" customWidth="1"/>
    <col min="13832" max="13832" width="73.375" style="5" customWidth="1"/>
    <col min="13833" max="13834" width="17.75" style="5" customWidth="1"/>
    <col min="13835" max="13836" width="12.125" style="5" customWidth="1"/>
    <col min="13837" max="13837" width="17.75" style="5" customWidth="1"/>
    <col min="13838" max="13838" width="12.125" style="5" customWidth="1"/>
    <col min="13839" max="14072" width="7" style="5"/>
    <col min="14073" max="14073" width="17.25" style="5" customWidth="1"/>
    <col min="14074" max="14074" width="11.375" style="5" bestFit="1" customWidth="1"/>
    <col min="14075" max="14077" width="15.875" style="5" bestFit="1" customWidth="1"/>
    <col min="14078" max="14079" width="12.125" style="5" customWidth="1"/>
    <col min="14080" max="14080" width="15.875" style="5" bestFit="1" customWidth="1"/>
    <col min="14081" max="14081" width="6.5" style="5" customWidth="1"/>
    <col min="14082" max="14082" width="8.625" style="5" bestFit="1" customWidth="1"/>
    <col min="14083" max="14083" width="14.375" style="5" bestFit="1" customWidth="1"/>
    <col min="14084" max="14086" width="15.875" style="5" bestFit="1" customWidth="1"/>
    <col min="14087" max="14087" width="19.375" style="5" customWidth="1"/>
    <col min="14088" max="14088" width="73.375" style="5" customWidth="1"/>
    <col min="14089" max="14090" width="17.75" style="5" customWidth="1"/>
    <col min="14091" max="14092" width="12.125" style="5" customWidth="1"/>
    <col min="14093" max="14093" width="17.75" style="5" customWidth="1"/>
    <col min="14094" max="14094" width="12.125" style="5" customWidth="1"/>
    <col min="14095" max="14328" width="7" style="5"/>
    <col min="14329" max="14329" width="17.25" style="5" customWidth="1"/>
    <col min="14330" max="14330" width="11.375" style="5" bestFit="1" customWidth="1"/>
    <col min="14331" max="14333" width="15.875" style="5" bestFit="1" customWidth="1"/>
    <col min="14334" max="14335" width="12.125" style="5" customWidth="1"/>
    <col min="14336" max="14336" width="15.875" style="5" bestFit="1" customWidth="1"/>
    <col min="14337" max="14337" width="6.5" style="5" customWidth="1"/>
    <col min="14338" max="14338" width="8.625" style="5" bestFit="1" customWidth="1"/>
    <col min="14339" max="14339" width="14.375" style="5" bestFit="1" customWidth="1"/>
    <col min="14340" max="14342" width="15.875" style="5" bestFit="1" customWidth="1"/>
    <col min="14343" max="14343" width="19.375" style="5" customWidth="1"/>
    <col min="14344" max="14344" width="73.375" style="5" customWidth="1"/>
    <col min="14345" max="14346" width="17.75" style="5" customWidth="1"/>
    <col min="14347" max="14348" width="12.125" style="5" customWidth="1"/>
    <col min="14349" max="14349" width="17.75" style="5" customWidth="1"/>
    <col min="14350" max="14350" width="12.125" style="5" customWidth="1"/>
    <col min="14351" max="14584" width="7" style="5"/>
    <col min="14585" max="14585" width="17.25" style="5" customWidth="1"/>
    <col min="14586" max="14586" width="11.375" style="5" bestFit="1" customWidth="1"/>
    <col min="14587" max="14589" width="15.875" style="5" bestFit="1" customWidth="1"/>
    <col min="14590" max="14591" width="12.125" style="5" customWidth="1"/>
    <col min="14592" max="14592" width="15.875" style="5" bestFit="1" customWidth="1"/>
    <col min="14593" max="14593" width="6.5" style="5" customWidth="1"/>
    <col min="14594" max="14594" width="8.625" style="5" bestFit="1" customWidth="1"/>
    <col min="14595" max="14595" width="14.375" style="5" bestFit="1" customWidth="1"/>
    <col min="14596" max="14598" width="15.875" style="5" bestFit="1" customWidth="1"/>
    <col min="14599" max="14599" width="19.375" style="5" customWidth="1"/>
    <col min="14600" max="14600" width="73.375" style="5" customWidth="1"/>
    <col min="14601" max="14602" width="17.75" style="5" customWidth="1"/>
    <col min="14603" max="14604" width="12.125" style="5" customWidth="1"/>
    <col min="14605" max="14605" width="17.75" style="5" customWidth="1"/>
    <col min="14606" max="14606" width="12.125" style="5" customWidth="1"/>
    <col min="14607" max="14840" width="7" style="5"/>
    <col min="14841" max="14841" width="17.25" style="5" customWidth="1"/>
    <col min="14842" max="14842" width="11.375" style="5" bestFit="1" customWidth="1"/>
    <col min="14843" max="14845" width="15.875" style="5" bestFit="1" customWidth="1"/>
    <col min="14846" max="14847" width="12.125" style="5" customWidth="1"/>
    <col min="14848" max="14848" width="15.875" style="5" bestFit="1" customWidth="1"/>
    <col min="14849" max="14849" width="6.5" style="5" customWidth="1"/>
    <col min="14850" max="14850" width="8.625" style="5" bestFit="1" customWidth="1"/>
    <col min="14851" max="14851" width="14.375" style="5" bestFit="1" customWidth="1"/>
    <col min="14852" max="14854" width="15.875" style="5" bestFit="1" customWidth="1"/>
    <col min="14855" max="14855" width="19.375" style="5" customWidth="1"/>
    <col min="14856" max="14856" width="73.375" style="5" customWidth="1"/>
    <col min="14857" max="14858" width="17.75" style="5" customWidth="1"/>
    <col min="14859" max="14860" width="12.125" style="5" customWidth="1"/>
    <col min="14861" max="14861" width="17.75" style="5" customWidth="1"/>
    <col min="14862" max="14862" width="12.125" style="5" customWidth="1"/>
    <col min="14863" max="15096" width="7" style="5"/>
    <col min="15097" max="15097" width="17.25" style="5" customWidth="1"/>
    <col min="15098" max="15098" width="11.375" style="5" bestFit="1" customWidth="1"/>
    <col min="15099" max="15101" width="15.875" style="5" bestFit="1" customWidth="1"/>
    <col min="15102" max="15103" width="12.125" style="5" customWidth="1"/>
    <col min="15104" max="15104" width="15.875" style="5" bestFit="1" customWidth="1"/>
    <col min="15105" max="15105" width="6.5" style="5" customWidth="1"/>
    <col min="15106" max="15106" width="8.625" style="5" bestFit="1" customWidth="1"/>
    <col min="15107" max="15107" width="14.375" style="5" bestFit="1" customWidth="1"/>
    <col min="15108" max="15110" width="15.875" style="5" bestFit="1" customWidth="1"/>
    <col min="15111" max="15111" width="19.375" style="5" customWidth="1"/>
    <col min="15112" max="15112" width="73.375" style="5" customWidth="1"/>
    <col min="15113" max="15114" width="17.75" style="5" customWidth="1"/>
    <col min="15115" max="15116" width="12.125" style="5" customWidth="1"/>
    <col min="15117" max="15117" width="17.75" style="5" customWidth="1"/>
    <col min="15118" max="15118" width="12.125" style="5" customWidth="1"/>
    <col min="15119" max="15352" width="7" style="5"/>
    <col min="15353" max="15353" width="17.25" style="5" customWidth="1"/>
    <col min="15354" max="15354" width="11.375" style="5" bestFit="1" customWidth="1"/>
    <col min="15355" max="15357" width="15.875" style="5" bestFit="1" customWidth="1"/>
    <col min="15358" max="15359" width="12.125" style="5" customWidth="1"/>
    <col min="15360" max="15360" width="15.875" style="5" bestFit="1" customWidth="1"/>
    <col min="15361" max="15361" width="6.5" style="5" customWidth="1"/>
    <col min="15362" max="15362" width="8.625" style="5" bestFit="1" customWidth="1"/>
    <col min="15363" max="15363" width="14.375" style="5" bestFit="1" customWidth="1"/>
    <col min="15364" max="15366" width="15.875" style="5" bestFit="1" customWidth="1"/>
    <col min="15367" max="15367" width="19.375" style="5" customWidth="1"/>
    <col min="15368" max="15368" width="73.375" style="5" customWidth="1"/>
    <col min="15369" max="15370" width="17.75" style="5" customWidth="1"/>
    <col min="15371" max="15372" width="12.125" style="5" customWidth="1"/>
    <col min="15373" max="15373" width="17.75" style="5" customWidth="1"/>
    <col min="15374" max="15374" width="12.125" style="5" customWidth="1"/>
    <col min="15375" max="15608" width="7" style="5"/>
    <col min="15609" max="15609" width="17.25" style="5" customWidth="1"/>
    <col min="15610" max="15610" width="11.375" style="5" bestFit="1" customWidth="1"/>
    <col min="15611" max="15613" width="15.875" style="5" bestFit="1" customWidth="1"/>
    <col min="15614" max="15615" width="12.125" style="5" customWidth="1"/>
    <col min="15616" max="15616" width="15.875" style="5" bestFit="1" customWidth="1"/>
    <col min="15617" max="15617" width="6.5" style="5" customWidth="1"/>
    <col min="15618" max="15618" width="8.625" style="5" bestFit="1" customWidth="1"/>
    <col min="15619" max="15619" width="14.375" style="5" bestFit="1" customWidth="1"/>
    <col min="15620" max="15622" width="15.875" style="5" bestFit="1" customWidth="1"/>
    <col min="15623" max="15623" width="19.375" style="5" customWidth="1"/>
    <col min="15624" max="15624" width="73.375" style="5" customWidth="1"/>
    <col min="15625" max="15626" width="17.75" style="5" customWidth="1"/>
    <col min="15627" max="15628" width="12.125" style="5" customWidth="1"/>
    <col min="15629" max="15629" width="17.75" style="5" customWidth="1"/>
    <col min="15630" max="15630" width="12.125" style="5" customWidth="1"/>
    <col min="15631" max="15864" width="7" style="5"/>
    <col min="15865" max="15865" width="17.25" style="5" customWidth="1"/>
    <col min="15866" max="15866" width="11.375" style="5" bestFit="1" customWidth="1"/>
    <col min="15867" max="15869" width="15.875" style="5" bestFit="1" customWidth="1"/>
    <col min="15870" max="15871" width="12.125" style="5" customWidth="1"/>
    <col min="15872" max="15872" width="15.875" style="5" bestFit="1" customWidth="1"/>
    <col min="15873" max="15873" width="6.5" style="5" customWidth="1"/>
    <col min="15874" max="15874" width="8.625" style="5" bestFit="1" customWidth="1"/>
    <col min="15875" max="15875" width="14.375" style="5" bestFit="1" customWidth="1"/>
    <col min="15876" max="15878" width="15.875" style="5" bestFit="1" customWidth="1"/>
    <col min="15879" max="15879" width="19.375" style="5" customWidth="1"/>
    <col min="15880" max="15880" width="73.375" style="5" customWidth="1"/>
    <col min="15881" max="15882" width="17.75" style="5" customWidth="1"/>
    <col min="15883" max="15884" width="12.125" style="5" customWidth="1"/>
    <col min="15885" max="15885" width="17.75" style="5" customWidth="1"/>
    <col min="15886" max="15886" width="12.125" style="5" customWidth="1"/>
    <col min="15887" max="16120" width="7" style="5"/>
    <col min="16121" max="16121" width="17.25" style="5" customWidth="1"/>
    <col min="16122" max="16122" width="11.375" style="5" bestFit="1" customWidth="1"/>
    <col min="16123" max="16125" width="15.875" style="5" bestFit="1" customWidth="1"/>
    <col min="16126" max="16127" width="12.125" style="5" customWidth="1"/>
    <col min="16128" max="16128" width="15.875" style="5" bestFit="1" customWidth="1"/>
    <col min="16129" max="16129" width="6.5" style="5" customWidth="1"/>
    <col min="16130" max="16130" width="8.625" style="5" bestFit="1" customWidth="1"/>
    <col min="16131" max="16131" width="14.375" style="5" bestFit="1" customWidth="1"/>
    <col min="16132" max="16134" width="15.875" style="5" bestFit="1" customWidth="1"/>
    <col min="16135" max="16135" width="19.375" style="5" customWidth="1"/>
    <col min="16136" max="16136" width="73.375" style="5" customWidth="1"/>
    <col min="16137" max="16138" width="17.75" style="5" customWidth="1"/>
    <col min="16139" max="16140" width="12.125" style="5" customWidth="1"/>
    <col min="16141" max="16141" width="17.75" style="5" customWidth="1"/>
    <col min="16142" max="16142" width="12.125" style="5" customWidth="1"/>
    <col min="16143" max="16384" width="7" style="5"/>
  </cols>
  <sheetData>
    <row r="1" spans="1:13" ht="24.95" customHeight="1" x14ac:dyDescent="0.3">
      <c r="A1" s="1"/>
      <c r="B1" s="2"/>
      <c r="C1" s="89"/>
      <c r="D1" s="89"/>
      <c r="E1" s="89"/>
      <c r="F1" s="3"/>
      <c r="H1" s="3"/>
      <c r="I1" s="5"/>
      <c r="J1" s="5"/>
      <c r="K1" s="5"/>
      <c r="L1" s="5"/>
      <c r="M1" s="5"/>
    </row>
    <row r="2" spans="1:13" ht="29.25" customHeight="1" x14ac:dyDescent="0.3">
      <c r="A2" s="6" t="s">
        <v>107</v>
      </c>
      <c r="B2" s="7"/>
      <c r="C2" s="7"/>
      <c r="D2" s="7"/>
      <c r="E2" s="7"/>
      <c r="F2" s="7"/>
      <c r="G2" s="3"/>
      <c r="H2" s="8"/>
    </row>
    <row r="3" spans="1:13" ht="24.95" customHeight="1" x14ac:dyDescent="0.3">
      <c r="A3" s="10" t="s">
        <v>108</v>
      </c>
      <c r="B3" s="10"/>
      <c r="C3" s="10"/>
      <c r="D3" s="10"/>
      <c r="E3" s="10"/>
      <c r="F3" s="10"/>
      <c r="G3" s="11"/>
      <c r="H3" s="12"/>
    </row>
    <row r="4" spans="1:13" ht="24.95" customHeight="1" x14ac:dyDescent="0.3">
      <c r="A4" s="13"/>
      <c r="B4" s="14"/>
      <c r="C4" s="90"/>
      <c r="D4" s="90"/>
      <c r="E4" s="90"/>
      <c r="F4" s="17" t="s">
        <v>2</v>
      </c>
      <c r="G4" s="18"/>
      <c r="H4" s="19"/>
    </row>
    <row r="5" spans="1:13" s="1" customFormat="1" ht="29.25" customHeight="1" x14ac:dyDescent="0.3">
      <c r="A5" s="20" t="s">
        <v>3</v>
      </c>
      <c r="B5" s="21" t="s">
        <v>4</v>
      </c>
      <c r="C5" s="91" t="s">
        <v>6</v>
      </c>
      <c r="D5" s="91" t="s">
        <v>7</v>
      </c>
      <c r="E5" s="91" t="s">
        <v>27</v>
      </c>
      <c r="F5" s="20" t="s">
        <v>17</v>
      </c>
      <c r="G5" s="3"/>
      <c r="H5" s="3"/>
    </row>
    <row r="6" spans="1:13" ht="24.95" customHeight="1" x14ac:dyDescent="0.3">
      <c r="A6" s="23" t="s">
        <v>109</v>
      </c>
      <c r="B6" s="23" t="s">
        <v>110</v>
      </c>
      <c r="C6" s="92">
        <v>320000</v>
      </c>
      <c r="D6" s="92"/>
      <c r="E6" s="92">
        <v>320000</v>
      </c>
      <c r="F6" s="27" t="s">
        <v>20</v>
      </c>
      <c r="G6" s="28"/>
      <c r="H6" s="8"/>
    </row>
    <row r="7" spans="1:13" ht="24.95" customHeight="1" x14ac:dyDescent="0.3">
      <c r="A7" s="93" t="s">
        <v>111</v>
      </c>
      <c r="B7" s="93" t="s">
        <v>112</v>
      </c>
      <c r="C7" s="94">
        <v>2235000</v>
      </c>
      <c r="D7" s="94"/>
      <c r="E7" s="94">
        <v>2235000</v>
      </c>
      <c r="F7" s="68" t="s">
        <v>20</v>
      </c>
      <c r="G7" s="11"/>
      <c r="H7" s="12"/>
    </row>
    <row r="8" spans="1:13" ht="24.95" customHeight="1" x14ac:dyDescent="0.3">
      <c r="A8" s="93" t="s">
        <v>109</v>
      </c>
      <c r="B8" s="93" t="s">
        <v>113</v>
      </c>
      <c r="C8" s="94">
        <v>14544000</v>
      </c>
      <c r="D8" s="94"/>
      <c r="E8" s="94">
        <v>14544000</v>
      </c>
      <c r="F8" s="68" t="s">
        <v>20</v>
      </c>
      <c r="G8" s="18"/>
      <c r="H8" s="19"/>
    </row>
    <row r="9" spans="1:13" s="98" customFormat="1" ht="24.95" customHeight="1" x14ac:dyDescent="0.3">
      <c r="A9" s="93" t="s">
        <v>109</v>
      </c>
      <c r="B9" s="93" t="s">
        <v>114</v>
      </c>
      <c r="C9" s="94">
        <v>6900000</v>
      </c>
      <c r="D9" s="94"/>
      <c r="E9" s="94">
        <v>6900000</v>
      </c>
      <c r="F9" s="68" t="s">
        <v>20</v>
      </c>
      <c r="G9" s="95"/>
      <c r="H9" s="96"/>
      <c r="I9" s="97"/>
      <c r="J9" s="97"/>
      <c r="K9" s="97"/>
      <c r="L9" s="97"/>
      <c r="M9" s="97"/>
    </row>
    <row r="10" spans="1:13" s="98" customFormat="1" ht="24.95" customHeight="1" x14ac:dyDescent="0.3">
      <c r="A10" s="93" t="s">
        <v>115</v>
      </c>
      <c r="B10" s="93" t="s">
        <v>41</v>
      </c>
      <c r="C10" s="94">
        <v>34734218</v>
      </c>
      <c r="D10" s="94"/>
      <c r="E10" s="94">
        <v>34734218</v>
      </c>
      <c r="F10" s="68" t="s">
        <v>20</v>
      </c>
      <c r="G10" s="95"/>
      <c r="H10" s="96"/>
      <c r="I10" s="97"/>
      <c r="J10" s="97"/>
      <c r="K10" s="97"/>
      <c r="L10" s="97"/>
      <c r="M10" s="97"/>
    </row>
    <row r="11" spans="1:13" ht="24.95" customHeight="1" x14ac:dyDescent="0.3">
      <c r="A11" s="93" t="s">
        <v>116</v>
      </c>
      <c r="B11" s="93" t="s">
        <v>117</v>
      </c>
      <c r="C11" s="94">
        <v>3774000</v>
      </c>
      <c r="D11" s="94"/>
      <c r="E11" s="94">
        <v>3774000</v>
      </c>
      <c r="F11" s="68" t="s">
        <v>20</v>
      </c>
      <c r="G11" s="3"/>
      <c r="H11" s="3"/>
    </row>
    <row r="12" spans="1:13" ht="24.95" customHeight="1" x14ac:dyDescent="0.3">
      <c r="A12" s="93" t="s">
        <v>118</v>
      </c>
      <c r="B12" s="93" t="s">
        <v>119</v>
      </c>
      <c r="C12" s="94">
        <v>1540000</v>
      </c>
      <c r="D12" s="94"/>
      <c r="E12" s="94">
        <v>1540000</v>
      </c>
      <c r="F12" s="68" t="s">
        <v>20</v>
      </c>
      <c r="G12" s="3"/>
      <c r="H12" s="3"/>
    </row>
    <row r="13" spans="1:13" ht="24.95" customHeight="1" x14ac:dyDescent="0.3">
      <c r="A13" s="93" t="s">
        <v>120</v>
      </c>
      <c r="B13" s="93" t="s">
        <v>119</v>
      </c>
      <c r="C13" s="94">
        <v>4180000</v>
      </c>
      <c r="D13" s="94"/>
      <c r="E13" s="94">
        <v>4180000</v>
      </c>
      <c r="F13" s="68" t="s">
        <v>20</v>
      </c>
      <c r="G13" s="3"/>
      <c r="H13" s="3"/>
    </row>
    <row r="14" spans="1:13" ht="24.95" customHeight="1" x14ac:dyDescent="0.3">
      <c r="A14" s="93" t="s">
        <v>121</v>
      </c>
      <c r="B14" s="93" t="s">
        <v>119</v>
      </c>
      <c r="C14" s="94">
        <v>2310000</v>
      </c>
      <c r="D14" s="94"/>
      <c r="E14" s="94">
        <v>2310000</v>
      </c>
      <c r="F14" s="68" t="s">
        <v>20</v>
      </c>
    </row>
    <row r="15" spans="1:13" ht="24.95" customHeight="1" x14ac:dyDescent="0.3">
      <c r="A15" s="93" t="s">
        <v>122</v>
      </c>
      <c r="B15" s="93" t="s">
        <v>119</v>
      </c>
      <c r="C15" s="94">
        <v>1045000</v>
      </c>
      <c r="D15" s="94"/>
      <c r="E15" s="94">
        <v>1045000</v>
      </c>
      <c r="F15" s="68" t="s">
        <v>20</v>
      </c>
    </row>
    <row r="16" spans="1:13" ht="24.95" customHeight="1" x14ac:dyDescent="0.3">
      <c r="A16" s="93" t="s">
        <v>123</v>
      </c>
      <c r="B16" s="93" t="s">
        <v>119</v>
      </c>
      <c r="C16" s="94">
        <v>4950000</v>
      </c>
      <c r="D16" s="94"/>
      <c r="E16" s="94">
        <v>4950000</v>
      </c>
      <c r="F16" s="68" t="s">
        <v>20</v>
      </c>
    </row>
    <row r="17" spans="1:6" ht="24.95" customHeight="1" x14ac:dyDescent="0.3">
      <c r="A17" s="93" t="s">
        <v>124</v>
      </c>
      <c r="B17" s="93" t="s">
        <v>119</v>
      </c>
      <c r="C17" s="94">
        <v>4125000</v>
      </c>
      <c r="D17" s="94"/>
      <c r="E17" s="94">
        <v>4125000</v>
      </c>
      <c r="F17" s="68" t="s">
        <v>20</v>
      </c>
    </row>
    <row r="18" spans="1:6" ht="24.95" customHeight="1" x14ac:dyDescent="0.3">
      <c r="A18" s="99" t="s">
        <v>125</v>
      </c>
      <c r="B18" s="99"/>
      <c r="C18" s="100">
        <v>80657218</v>
      </c>
      <c r="D18" s="100">
        <v>0</v>
      </c>
      <c r="E18" s="100">
        <v>80657218</v>
      </c>
      <c r="F18" s="81"/>
    </row>
    <row r="20" spans="1:6" ht="24.95" customHeight="1" x14ac:dyDescent="0.3">
      <c r="E20" s="101">
        <f>'[1](고유)재무상태표(나열식)'!D56</f>
        <v>80657218</v>
      </c>
    </row>
    <row r="21" spans="1:6" ht="24.95" customHeight="1" x14ac:dyDescent="0.3">
      <c r="E21" s="101">
        <f>E18-E20</f>
        <v>0</v>
      </c>
    </row>
  </sheetData>
  <mergeCells count="3">
    <mergeCell ref="A2:F2"/>
    <mergeCell ref="A3:F3"/>
    <mergeCell ref="A18:B18"/>
  </mergeCells>
  <phoneticPr fontId="4" type="noConversion"/>
  <printOptions horizontalCentered="1"/>
  <pageMargins left="0.78740157480314965" right="0.31496062992125984" top="0.51181102362204722" bottom="0.78740157480314965" header="0.31496062992125984" footer="0.31496062992125984"/>
  <pageSetup paperSize="9" scale="59" fitToHeight="5" orientation="portrait" r:id="rId1"/>
  <headerFooter alignWithMargins="0">
    <oddFooter xml:space="preserve">&amp;C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5</vt:i4>
      </vt:variant>
    </vt:vector>
  </HeadingPairs>
  <TitlesOfParts>
    <vt:vector size="8" baseType="lpstr">
      <vt:lpstr>감가_시설,차량(수탁)</vt:lpstr>
      <vt:lpstr>감가_비품(수탁)</vt:lpstr>
      <vt:lpstr>도서(수탁)</vt:lpstr>
      <vt:lpstr>'감가_비품(수탁)'!Print_Area</vt:lpstr>
      <vt:lpstr>'감가_시설,차량(수탁)'!Print_Area</vt:lpstr>
      <vt:lpstr>'도서(수탁)'!Print_Area</vt:lpstr>
      <vt:lpstr>'감가_비품(수탁)'!Print_Titles</vt:lpstr>
      <vt:lpstr>'도서(수탁)'!Print_Titles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2024-12-04T01:13:41Z</dcterms:modified>
</cp:coreProperties>
</file>