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240" yWindow="60" windowWidth="19320" windowHeight="99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29" i="1" l="1"/>
  <c r="F129" i="1"/>
  <c r="O56" i="1"/>
  <c r="O55" i="1"/>
  <c r="O54" i="1"/>
  <c r="N91" i="1"/>
  <c r="O91" i="1"/>
  <c r="N90" i="1"/>
  <c r="O90" i="1"/>
  <c r="I91" i="1"/>
  <c r="I90" i="1"/>
  <c r="O89" i="1"/>
  <c r="N56" i="1" l="1"/>
  <c r="N55" i="1"/>
  <c r="H56" i="1"/>
  <c r="H55" i="1"/>
  <c r="N54" i="1"/>
  <c r="C8" i="1" l="1"/>
  <c r="C7" i="1"/>
  <c r="O7" i="1" s="1"/>
  <c r="O6" i="1"/>
  <c r="O8" i="1" s="1"/>
  <c r="O5" i="1"/>
  <c r="M99" i="1"/>
  <c r="L99" i="1"/>
  <c r="K99" i="1"/>
  <c r="J99" i="1"/>
  <c r="I99" i="1"/>
  <c r="H99" i="1"/>
  <c r="G99" i="1"/>
  <c r="F99" i="1"/>
  <c r="E99" i="1"/>
  <c r="D99" i="1"/>
  <c r="C99" i="1"/>
  <c r="B99" i="1"/>
  <c r="M98" i="1"/>
  <c r="L98" i="1"/>
  <c r="K98" i="1"/>
  <c r="J98" i="1"/>
  <c r="I98" i="1"/>
  <c r="H98" i="1"/>
  <c r="G98" i="1"/>
  <c r="F98" i="1"/>
  <c r="E98" i="1"/>
  <c r="D98" i="1"/>
  <c r="C98" i="1"/>
  <c r="O98" i="1" s="1"/>
  <c r="B98" i="1"/>
  <c r="N98" i="1" s="1"/>
  <c r="O97" i="1"/>
  <c r="O99" i="1" s="1"/>
  <c r="N97" i="1"/>
  <c r="N99" i="1" s="1"/>
  <c r="M75" i="1"/>
  <c r="L75" i="1"/>
  <c r="K75" i="1"/>
  <c r="J75" i="1"/>
  <c r="I75" i="1"/>
  <c r="H75" i="1"/>
  <c r="G75" i="1"/>
  <c r="F75" i="1"/>
  <c r="E75" i="1"/>
  <c r="D75" i="1"/>
  <c r="C75" i="1"/>
  <c r="B75" i="1"/>
  <c r="M74" i="1"/>
  <c r="L74" i="1"/>
  <c r="K74" i="1"/>
  <c r="J74" i="1"/>
  <c r="I74" i="1"/>
  <c r="H74" i="1"/>
  <c r="G74" i="1"/>
  <c r="F74" i="1"/>
  <c r="E74" i="1"/>
  <c r="D74" i="1"/>
  <c r="C74" i="1"/>
  <c r="O74" i="1" s="1"/>
  <c r="B74" i="1"/>
  <c r="N74" i="1" s="1"/>
  <c r="O73" i="1"/>
  <c r="O75" i="1" s="1"/>
  <c r="N73" i="1"/>
  <c r="N75" i="1" s="1"/>
  <c r="O72" i="1"/>
  <c r="N72" i="1"/>
  <c r="M56" i="1"/>
  <c r="L56" i="1"/>
  <c r="K56" i="1"/>
  <c r="J56" i="1"/>
  <c r="I56" i="1"/>
  <c r="G56" i="1"/>
  <c r="F56" i="1"/>
  <c r="E56" i="1"/>
  <c r="D56" i="1"/>
  <c r="C56" i="1"/>
  <c r="B56" i="1"/>
  <c r="M55" i="1"/>
  <c r="L55" i="1"/>
  <c r="K55" i="1"/>
  <c r="J55" i="1"/>
  <c r="I55" i="1"/>
  <c r="G55" i="1"/>
  <c r="F55" i="1"/>
  <c r="E55" i="1"/>
  <c r="D55" i="1"/>
  <c r="C55" i="1"/>
  <c r="B55" i="1"/>
  <c r="O53" i="1"/>
  <c r="N53" i="1"/>
  <c r="O48" i="1"/>
  <c r="M48" i="1"/>
  <c r="L48" i="1"/>
  <c r="K48" i="1"/>
  <c r="J48" i="1"/>
  <c r="I48" i="1"/>
  <c r="H48" i="1"/>
  <c r="G48" i="1"/>
  <c r="F48" i="1"/>
  <c r="E48" i="1"/>
  <c r="D48" i="1"/>
  <c r="C48" i="1"/>
  <c r="B48" i="1"/>
  <c r="M47" i="1"/>
  <c r="L47" i="1"/>
  <c r="K47" i="1"/>
  <c r="J47" i="1"/>
  <c r="I47" i="1"/>
  <c r="H47" i="1"/>
  <c r="G47" i="1"/>
  <c r="F47" i="1"/>
  <c r="E47" i="1"/>
  <c r="O47" i="1" s="1"/>
  <c r="O46" i="1"/>
  <c r="N46" i="1"/>
  <c r="N48" i="1" s="1"/>
  <c r="O45" i="1"/>
  <c r="N45" i="1"/>
  <c r="B47" i="1"/>
  <c r="N47" i="1" s="1"/>
  <c r="M40" i="1"/>
  <c r="L40" i="1"/>
  <c r="K40" i="1"/>
  <c r="J40" i="1"/>
  <c r="I40" i="1"/>
  <c r="H40" i="1"/>
  <c r="G40" i="1"/>
  <c r="F40" i="1"/>
  <c r="E40" i="1"/>
  <c r="D40" i="1"/>
  <c r="C40" i="1"/>
  <c r="B40" i="1"/>
  <c r="M39" i="1"/>
  <c r="L39" i="1"/>
  <c r="K39" i="1"/>
  <c r="J39" i="1"/>
  <c r="I39" i="1"/>
  <c r="H39" i="1"/>
  <c r="G39" i="1"/>
  <c r="F39" i="1"/>
  <c r="E39" i="1"/>
  <c r="D39" i="1"/>
  <c r="C39" i="1"/>
  <c r="O39" i="1" s="1"/>
  <c r="B39" i="1"/>
  <c r="N39" i="1" s="1"/>
  <c r="O38" i="1"/>
  <c r="O40" i="1" s="1"/>
  <c r="N38" i="1"/>
  <c r="N40" i="1" s="1"/>
  <c r="O37" i="1"/>
  <c r="N37" i="1"/>
  <c r="M32" i="1"/>
  <c r="L32" i="1"/>
  <c r="K32" i="1"/>
  <c r="J32" i="1"/>
  <c r="I32" i="1"/>
  <c r="H32" i="1"/>
  <c r="G32" i="1"/>
  <c r="F32" i="1"/>
  <c r="E32" i="1"/>
  <c r="D32" i="1"/>
  <c r="C32" i="1"/>
  <c r="B32" i="1"/>
  <c r="M31" i="1"/>
  <c r="L31" i="1"/>
  <c r="K31" i="1"/>
  <c r="J31" i="1"/>
  <c r="I31" i="1"/>
  <c r="H31" i="1"/>
  <c r="G31" i="1"/>
  <c r="F31" i="1"/>
  <c r="E31" i="1"/>
  <c r="D31" i="1"/>
  <c r="C31" i="1"/>
  <c r="O31" i="1" s="1"/>
  <c r="B31" i="1"/>
  <c r="N31" i="1" s="1"/>
  <c r="O30" i="1"/>
  <c r="O32" i="1" s="1"/>
  <c r="N30" i="1"/>
  <c r="N32" i="1" s="1"/>
  <c r="O29" i="1"/>
  <c r="N29" i="1"/>
  <c r="M24" i="1"/>
  <c r="L24" i="1"/>
  <c r="K24" i="1"/>
  <c r="J24" i="1"/>
  <c r="I24" i="1"/>
  <c r="H24" i="1"/>
  <c r="G24" i="1"/>
  <c r="F24" i="1"/>
  <c r="E24" i="1"/>
  <c r="D24" i="1"/>
  <c r="C24" i="1"/>
  <c r="B24" i="1"/>
  <c r="M23" i="1"/>
  <c r="L23" i="1"/>
  <c r="K23" i="1"/>
  <c r="J23" i="1"/>
  <c r="I23" i="1"/>
  <c r="H23" i="1"/>
  <c r="G23" i="1"/>
  <c r="F23" i="1"/>
  <c r="E23" i="1"/>
  <c r="D23" i="1"/>
  <c r="C23" i="1"/>
  <c r="O23" i="1" s="1"/>
  <c r="B23" i="1"/>
  <c r="N23" i="1" s="1"/>
  <c r="O22" i="1"/>
  <c r="O24" i="1" s="1"/>
  <c r="N22" i="1"/>
  <c r="N24" i="1" s="1"/>
  <c r="O21" i="1"/>
  <c r="N21" i="1"/>
  <c r="M16" i="1"/>
  <c r="L16" i="1"/>
  <c r="K16" i="1"/>
  <c r="J16" i="1"/>
  <c r="I16" i="1"/>
  <c r="H16" i="1"/>
  <c r="G16" i="1"/>
  <c r="F16" i="1"/>
  <c r="E16" i="1"/>
  <c r="D16" i="1"/>
  <c r="C16" i="1"/>
  <c r="B16" i="1"/>
  <c r="M15" i="1"/>
  <c r="L15" i="1"/>
  <c r="K15" i="1"/>
  <c r="J15" i="1"/>
  <c r="I15" i="1"/>
  <c r="H15" i="1"/>
  <c r="G15" i="1"/>
  <c r="F15" i="1"/>
  <c r="E15" i="1"/>
  <c r="D15" i="1"/>
  <c r="C15" i="1"/>
  <c r="O15" i="1" s="1"/>
  <c r="B15" i="1"/>
  <c r="N15" i="1" s="1"/>
  <c r="O14" i="1"/>
  <c r="O16" i="1" s="1"/>
  <c r="N14" i="1"/>
  <c r="N16" i="1" s="1"/>
  <c r="O13" i="1"/>
  <c r="N13" i="1"/>
  <c r="M8" i="1"/>
  <c r="L8" i="1"/>
  <c r="K8" i="1"/>
  <c r="J8" i="1"/>
  <c r="I8" i="1"/>
  <c r="H8" i="1"/>
  <c r="G8" i="1"/>
  <c r="F8" i="1"/>
  <c r="E8" i="1"/>
  <c r="D8" i="1"/>
  <c r="B8" i="1"/>
  <c r="M7" i="1"/>
  <c r="L7" i="1"/>
  <c r="K7" i="1"/>
  <c r="J7" i="1"/>
  <c r="I7" i="1"/>
  <c r="H7" i="1"/>
  <c r="G7" i="1"/>
  <c r="F7" i="1"/>
  <c r="E7" i="1"/>
  <c r="D7" i="1"/>
  <c r="B7" i="1"/>
  <c r="N7" i="1" s="1"/>
  <c r="N6" i="1"/>
  <c r="N8" i="1" s="1"/>
  <c r="N5" i="1"/>
  <c r="C83" i="1" l="1"/>
  <c r="C82" i="1"/>
  <c r="O81" i="1"/>
  <c r="N81" i="1"/>
  <c r="K83" i="1"/>
  <c r="J83" i="1"/>
  <c r="I83" i="1"/>
  <c r="H83" i="1"/>
  <c r="G83" i="1"/>
  <c r="F83" i="1"/>
  <c r="G82" i="1"/>
  <c r="F82" i="1"/>
  <c r="L125" i="1"/>
  <c r="M125" i="1"/>
  <c r="G125" i="1"/>
  <c r="F125" i="1"/>
  <c r="I125" i="1"/>
  <c r="H125" i="1"/>
  <c r="J125" i="1"/>
  <c r="M124" i="1"/>
  <c r="L124" i="1"/>
  <c r="K124" i="1"/>
  <c r="J124" i="1"/>
  <c r="O123" i="1"/>
  <c r="N123" i="1"/>
  <c r="N125" i="1" s="1"/>
  <c r="O122" i="1"/>
  <c r="O125" i="1" s="1"/>
  <c r="N122" i="1"/>
  <c r="K117" i="1"/>
  <c r="L117" i="1"/>
  <c r="M117" i="1"/>
  <c r="J117" i="1"/>
  <c r="I117" i="1"/>
  <c r="H117" i="1"/>
  <c r="M116" i="1"/>
  <c r="L116" i="1"/>
  <c r="K116" i="1"/>
  <c r="J116" i="1"/>
  <c r="I116" i="1"/>
  <c r="O115" i="1"/>
  <c r="N115" i="1"/>
  <c r="M108" i="1"/>
  <c r="L108" i="1"/>
  <c r="K108" i="1"/>
  <c r="J108" i="1"/>
  <c r="M107" i="1"/>
  <c r="L107" i="1"/>
  <c r="K107" i="1"/>
  <c r="J107" i="1"/>
  <c r="O106" i="1"/>
  <c r="N106" i="1"/>
  <c r="M91" i="1"/>
  <c r="L91" i="1"/>
  <c r="K91" i="1"/>
  <c r="J91" i="1"/>
  <c r="M90" i="1"/>
  <c r="L90" i="1"/>
  <c r="K90" i="1"/>
  <c r="J90" i="1"/>
  <c r="N89" i="1"/>
  <c r="M83" i="1"/>
  <c r="L83" i="1"/>
  <c r="M82" i="1"/>
  <c r="L82" i="1"/>
  <c r="K82" i="1"/>
  <c r="J82" i="1"/>
  <c r="O82" i="1" l="1"/>
  <c r="N107" i="1"/>
  <c r="O117" i="1"/>
  <c r="K125" i="1"/>
  <c r="E125" i="1"/>
  <c r="D125" i="1"/>
  <c r="C125" i="1"/>
  <c r="B125" i="1"/>
  <c r="I124" i="1"/>
  <c r="H124" i="1"/>
  <c r="G124" i="1"/>
  <c r="F124" i="1"/>
  <c r="E124" i="1"/>
  <c r="D124" i="1"/>
  <c r="C124" i="1"/>
  <c r="B124" i="1"/>
  <c r="G117" i="1"/>
  <c r="F117" i="1"/>
  <c r="E117" i="1"/>
  <c r="D117" i="1"/>
  <c r="C117" i="1"/>
  <c r="B117" i="1"/>
  <c r="H116" i="1"/>
  <c r="G116" i="1"/>
  <c r="F116" i="1"/>
  <c r="E116" i="1"/>
  <c r="D116" i="1"/>
  <c r="C116" i="1"/>
  <c r="O116" i="1" s="1"/>
  <c r="B116" i="1"/>
  <c r="N116" i="1" s="1"/>
  <c r="O114" i="1"/>
  <c r="N114" i="1"/>
  <c r="N117" i="1" s="1"/>
  <c r="I108" i="1"/>
  <c r="H108" i="1"/>
  <c r="G108" i="1"/>
  <c r="F108" i="1"/>
  <c r="E108" i="1"/>
  <c r="D108" i="1"/>
  <c r="C108" i="1"/>
  <c r="B108" i="1"/>
  <c r="I107" i="1"/>
  <c r="H107" i="1"/>
  <c r="G107" i="1"/>
  <c r="F107" i="1"/>
  <c r="E107" i="1"/>
  <c r="O107" i="1" s="1"/>
  <c r="D107" i="1"/>
  <c r="C107" i="1"/>
  <c r="B107" i="1"/>
  <c r="O105" i="1"/>
  <c r="O108" i="1" s="1"/>
  <c r="N105" i="1"/>
  <c r="N108" i="1" s="1"/>
  <c r="O96" i="1"/>
  <c r="N96" i="1"/>
  <c r="H91" i="1"/>
  <c r="G91" i="1"/>
  <c r="F91" i="1"/>
  <c r="E91" i="1"/>
  <c r="D91" i="1"/>
  <c r="C91" i="1"/>
  <c r="B91" i="1"/>
  <c r="H90" i="1"/>
  <c r="G90" i="1"/>
  <c r="F90" i="1"/>
  <c r="E90" i="1"/>
  <c r="D90" i="1"/>
  <c r="C90" i="1"/>
  <c r="B90" i="1"/>
  <c r="O88" i="1"/>
  <c r="N88" i="1"/>
  <c r="E83" i="1"/>
  <c r="D83" i="1"/>
  <c r="B83" i="1"/>
  <c r="I82" i="1"/>
  <c r="H82" i="1"/>
  <c r="E82" i="1"/>
  <c r="D82" i="1"/>
  <c r="B82" i="1"/>
  <c r="O80" i="1"/>
  <c r="O83" i="1" s="1"/>
  <c r="N80" i="1"/>
  <c r="N83" i="1" s="1"/>
  <c r="N124" i="1" l="1"/>
  <c r="N82" i="1"/>
  <c r="O124" i="1"/>
  <c r="D47" i="1"/>
  <c r="C47" i="1"/>
</calcChain>
</file>

<file path=xl/sharedStrings.xml><?xml version="1.0" encoding="utf-8"?>
<sst xmlns="http://schemas.openxmlformats.org/spreadsheetml/2006/main" count="412" uniqueCount="66">
  <si>
    <t>(단위:리터,원)</t>
    <phoneticPr fontId="2" type="noConversion"/>
  </si>
  <si>
    <t>구분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</si>
  <si>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</si>
  <si>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</si>
  <si>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</si>
  <si>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</si>
  <si>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</si>
  <si>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</si>
  <si>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계</t>
    <phoneticPr fontId="2" type="noConversion"/>
  </si>
  <si>
    <t>수량</t>
    <phoneticPr fontId="2" type="noConversion"/>
  </si>
  <si>
    <t>가격</t>
    <phoneticPr fontId="2" type="noConversion"/>
  </si>
  <si>
    <t>전년대비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</si>
  <si>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</si>
  <si>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</si>
  <si>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</si>
  <si>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</si>
  <si>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</si>
  <si>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</si>
  <si>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계</t>
    <phoneticPr fontId="2" type="noConversion"/>
  </si>
  <si>
    <t>수량</t>
    <phoneticPr fontId="2" type="noConversion"/>
  </si>
  <si>
    <t>가격</t>
    <phoneticPr fontId="2" type="noConversion"/>
  </si>
  <si>
    <t>구분</t>
    <phoneticPr fontId="2" type="noConversion"/>
  </si>
  <si>
    <t>전년대비</t>
    <phoneticPr fontId="2" type="noConversion"/>
  </si>
  <si>
    <t>공용차량번호 : 53너6170호</t>
    <phoneticPr fontId="2" type="noConversion"/>
  </si>
  <si>
    <t xml:space="preserve">공용차량번호 : 06러7575호 </t>
    <phoneticPr fontId="2" type="noConversion"/>
  </si>
  <si>
    <t>공용차량번호 : 70가1699호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</si>
  <si>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</si>
  <si>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</si>
  <si>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</si>
  <si>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</si>
  <si>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</si>
  <si>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</si>
  <si>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2015년도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</si>
  <si>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</si>
  <si>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</si>
  <si>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</si>
  <si>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</si>
  <si>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</si>
  <si>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</si>
  <si>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20주2816호</t>
    <phoneticPr fontId="2" type="noConversion"/>
  </si>
  <si>
    <t>공용차량번호 : 20주2816호</t>
    <phoneticPr fontId="2" type="noConversion"/>
  </si>
  <si>
    <t>공용차량번호 :  39고4633호</t>
    <phoneticPr fontId="2" type="noConversion"/>
  </si>
  <si>
    <t xml:space="preserve"> * 20주2816호(카니발)리스차량,  임대기간(2014.07.09~2017.07.01)                            *39고46335호(K7)리스차량, 임대기간(2015.10.19~2018.10.18)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</si>
  <si>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</si>
  <si>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</si>
  <si>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</si>
  <si>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</si>
  <si>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</si>
  <si>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구분
(전년대비)</t>
    <phoneticPr fontId="2" type="noConversion"/>
  </si>
  <si>
    <t>결과(B-A)</t>
    <phoneticPr fontId="2" type="noConversion"/>
  </si>
  <si>
    <t>수량/가격
(리터/원)</t>
    <phoneticPr fontId="2" type="noConversion"/>
  </si>
  <si>
    <t>공용차량번호 : 28가3875호 (22주4887호)</t>
    <phoneticPr fontId="2" type="noConversion"/>
  </si>
  <si>
    <t>(단위:리터,원)</t>
    <phoneticPr fontId="2" type="noConversion"/>
  </si>
  <si>
    <t>전년대비 공용차량 유류비용 및 소비량 비교표(2016년 상반기)</t>
    <phoneticPr fontId="2" type="noConversion"/>
  </si>
  <si>
    <t>2016년도</t>
    <phoneticPr fontId="2" type="noConversion"/>
  </si>
  <si>
    <t>공용차량번호 :50머0436호</t>
    <phoneticPr fontId="2" type="noConversion"/>
  </si>
  <si>
    <t xml:space="preserve"> * 50머0436호(체어맨)리스차량, 임대기간(2016.04.18~2019.04.17)=&gt;53너6170호(체어맨) 기간만료 매각처리(2016.10.12)                            </t>
    <phoneticPr fontId="2" type="noConversion"/>
  </si>
  <si>
    <t xml:space="preserve"> * 22주4887호(그랜져)리스차량,  임대기간(2012.04.17~2015.04.17)=&gt; 임대만기 매각    *28가3875호(그랜져)리스차량, 임대기간(2015.04.16~2018.04.15)=&gt;22주4887호 대체차량</t>
    <phoneticPr fontId="2" type="noConversion"/>
  </si>
  <si>
    <t xml:space="preserve"> * 20주2816호(카니발)리스차량,  임대기간(2014.07.08~2017.07.07)                            *39고46335호(K7)리스차량, 임대기간(2015.10.19~2018.10.18)</t>
    <phoneticPr fontId="2" type="noConversion"/>
  </si>
  <si>
    <t>공용차량번호 : 50머0436호</t>
    <phoneticPr fontId="2" type="noConversion"/>
  </si>
  <si>
    <t>공용차량번호 : 20주2816호</t>
    <phoneticPr fontId="2" type="noConversion"/>
  </si>
  <si>
    <t xml:space="preserve"> * 50머0436호(체어맨)리스차량, 임대기간(2016.04.18~2019.04.17)=&gt;53너6170호(체어맨) 기간만료 매각처리(2016.10.12)</t>
    <phoneticPr fontId="2" type="noConversion"/>
  </si>
  <si>
    <r>
      <t xml:space="preserve">전년대비 공용차량 유류비용 및 소비량 비교표(2016년 하반기)  </t>
    </r>
    <r>
      <rPr>
        <b/>
        <sz val="14"/>
        <color theme="1"/>
        <rFont val="맑은 고딕"/>
        <family val="3"/>
        <charset val="129"/>
        <scheme val="minor"/>
      </rPr>
      <t xml:space="preserve"> 2016.11.29현재</t>
    </r>
    <phoneticPr fontId="2" type="noConversion"/>
  </si>
  <si>
    <t>공용차량번호 :39고4633호</t>
    <phoneticPr fontId="2" type="noConversion"/>
  </si>
  <si>
    <t>2015년(A)</t>
    <phoneticPr fontId="2" type="noConversion"/>
  </si>
  <si>
    <t>2016년(B)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</si>
</sst>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Fill="1">
      <alignment vertical="center"/>
    </xf>
    <xf numFmtId="41" fontId="0" fillId="0" borderId="0" xfId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41" fontId="0" fillId="0" borderId="1" xfId="1" applyFont="1" applyBorder="1">
      <alignment vertical="center"/>
    </xf>
    <xf numFmtId="41" fontId="0" fillId="0" borderId="8" xfId="1" applyFont="1" applyBorder="1" applyAlignment="1">
      <alignment horizontal="right" vertical="center"/>
    </xf>
    <xf numFmtId="41" fontId="0" fillId="0" borderId="8" xfId="1" applyFont="1" applyBorder="1">
      <alignment vertical="center"/>
    </xf>
    <xf numFmtId="41" fontId="0" fillId="0" borderId="10" xfId="1" applyFont="1" applyBorder="1">
      <alignment vertical="center"/>
    </xf>
    <xf numFmtId="41" fontId="0" fillId="0" borderId="10" xfId="1" applyFont="1" applyBorder="1" applyAlignment="1">
      <alignment horizontal="right" vertical="center"/>
    </xf>
    <xf numFmtId="41" fontId="4" fillId="2" borderId="6" xfId="1" applyFont="1" applyFill="1" applyBorder="1">
      <alignment vertical="center"/>
    </xf>
    <xf numFmtId="41" fontId="4" fillId="2" borderId="7" xfId="1" applyFont="1" applyFill="1" applyBorder="1">
      <alignment vertical="center"/>
    </xf>
    <xf numFmtId="41" fontId="4" fillId="0" borderId="0" xfId="1" applyFont="1">
      <alignment vertical="center"/>
    </xf>
    <xf numFmtId="41" fontId="4" fillId="0" borderId="11" xfId="1" applyFont="1" applyBorder="1" applyAlignment="1">
      <alignment horizontal="right" vertical="center"/>
    </xf>
    <xf numFmtId="41" fontId="4" fillId="0" borderId="5" xfId="1" applyFont="1" applyBorder="1" applyAlignment="1">
      <alignment horizontal="right" vertical="center"/>
    </xf>
    <xf numFmtId="41" fontId="4" fillId="0" borderId="9" xfId="1" applyFont="1" applyBorder="1" applyAlignment="1">
      <alignment horizontal="right" vertical="center"/>
    </xf>
    <xf numFmtId="41" fontId="4" fillId="2" borderId="12" xfId="1" applyFont="1" applyFill="1" applyBorder="1">
      <alignment vertical="center"/>
    </xf>
    <xf numFmtId="41" fontId="4" fillId="2" borderId="13" xfId="1" applyFont="1" applyFill="1" applyBorder="1">
      <alignment vertical="center"/>
    </xf>
    <xf numFmtId="41" fontId="4" fillId="0" borderId="16" xfId="1" applyFont="1" applyBorder="1" applyAlignment="1">
      <alignment horizontal="center" vertical="center"/>
    </xf>
    <xf numFmtId="41" fontId="4" fillId="0" borderId="17" xfId="1" applyFont="1" applyBorder="1" applyAlignment="1">
      <alignment horizontal="center" vertical="center"/>
    </xf>
    <xf numFmtId="41" fontId="4" fillId="0" borderId="18" xfId="1" applyFont="1" applyBorder="1" applyAlignment="1">
      <alignment horizontal="center" vertical="center"/>
    </xf>
    <xf numFmtId="41" fontId="4" fillId="2" borderId="19" xfId="1" applyFont="1" applyFill="1" applyBorder="1" applyAlignment="1">
      <alignment horizontal="center" vertical="center"/>
    </xf>
    <xf numFmtId="41" fontId="4" fillId="2" borderId="20" xfId="1" applyFont="1" applyFill="1" applyBorder="1" applyAlignment="1">
      <alignment horizontal="center" vertical="center"/>
    </xf>
    <xf numFmtId="41" fontId="4" fillId="0" borderId="23" xfId="1" applyFont="1" applyBorder="1" applyAlignment="1">
      <alignment horizontal="right" vertical="center"/>
    </xf>
    <xf numFmtId="41" fontId="4" fillId="0" borderId="22" xfId="1" applyFont="1" applyBorder="1" applyAlignment="1">
      <alignment horizontal="right" vertical="center"/>
    </xf>
    <xf numFmtId="41" fontId="4" fillId="0" borderId="24" xfId="1" applyFont="1" applyBorder="1" applyAlignment="1">
      <alignment horizontal="right" vertical="center"/>
    </xf>
    <xf numFmtId="41" fontId="4" fillId="2" borderId="25" xfId="1" applyFont="1" applyFill="1" applyBorder="1">
      <alignment vertical="center"/>
    </xf>
    <xf numFmtId="41" fontId="0" fillId="0" borderId="23" xfId="1" applyFont="1" applyBorder="1" applyAlignment="1">
      <alignment horizontal="right" vertical="center"/>
    </xf>
    <xf numFmtId="41" fontId="0" fillId="0" borderId="22" xfId="1" applyFont="1" applyBorder="1" applyAlignment="1">
      <alignment horizontal="right" vertical="center"/>
    </xf>
    <xf numFmtId="41" fontId="0" fillId="0" borderId="24" xfId="1" applyFont="1" applyBorder="1" applyAlignment="1">
      <alignment horizontal="right" vertical="center"/>
    </xf>
    <xf numFmtId="41" fontId="4" fillId="2" borderId="26" xfId="1" applyFont="1" applyFill="1" applyBorder="1">
      <alignment vertical="center"/>
    </xf>
    <xf numFmtId="41" fontId="0" fillId="0" borderId="31" xfId="1" applyFont="1" applyBorder="1" applyAlignment="1">
      <alignment horizontal="right" vertical="center"/>
    </xf>
    <xf numFmtId="41" fontId="0" fillId="0" borderId="32" xfId="1" applyFont="1" applyBorder="1" applyAlignment="1">
      <alignment horizontal="right" vertical="center"/>
    </xf>
    <xf numFmtId="41" fontId="0" fillId="0" borderId="29" xfId="1" applyFont="1" applyBorder="1" applyAlignment="1">
      <alignment horizontal="right" vertical="center"/>
    </xf>
    <xf numFmtId="41" fontId="0" fillId="0" borderId="30" xfId="1" applyFont="1" applyBorder="1" applyAlignment="1">
      <alignment horizontal="right" vertical="center"/>
    </xf>
    <xf numFmtId="41" fontId="0" fillId="0" borderId="33" xfId="1" applyFont="1" applyBorder="1" applyAlignment="1">
      <alignment horizontal="right" vertical="center"/>
    </xf>
    <xf numFmtId="41" fontId="0" fillId="0" borderId="34" xfId="1" applyFont="1" applyBorder="1" applyAlignment="1">
      <alignment horizontal="right" vertical="center"/>
    </xf>
    <xf numFmtId="41" fontId="4" fillId="2" borderId="35" xfId="1" applyFont="1" applyFill="1" applyBorder="1">
      <alignment vertical="center"/>
    </xf>
    <xf numFmtId="41" fontId="4" fillId="2" borderId="36" xfId="1" applyFont="1" applyFill="1" applyBorder="1">
      <alignment vertical="center"/>
    </xf>
    <xf numFmtId="41" fontId="0" fillId="0" borderId="31" xfId="1" applyFont="1" applyBorder="1">
      <alignment vertical="center"/>
    </xf>
    <xf numFmtId="41" fontId="0" fillId="0" borderId="32" xfId="1" applyFont="1" applyBorder="1">
      <alignment vertical="center"/>
    </xf>
    <xf numFmtId="41" fontId="0" fillId="0" borderId="29" xfId="1" applyFont="1" applyBorder="1">
      <alignment vertical="center"/>
    </xf>
    <xf numFmtId="41" fontId="0" fillId="0" borderId="30" xfId="1" applyFont="1" applyBorder="1">
      <alignment vertical="center"/>
    </xf>
    <xf numFmtId="41" fontId="0" fillId="0" borderId="33" xfId="1" applyFont="1" applyBorder="1">
      <alignment vertical="center"/>
    </xf>
    <xf numFmtId="41" fontId="0" fillId="0" borderId="34" xfId="1" applyFont="1" applyBorder="1">
      <alignment vertical="center"/>
    </xf>
    <xf numFmtId="41" fontId="4" fillId="2" borderId="37" xfId="1" applyFont="1" applyFill="1" applyBorder="1">
      <alignment vertical="center"/>
    </xf>
    <xf numFmtId="41" fontId="4" fillId="2" borderId="38" xfId="1" applyFont="1" applyFill="1" applyBorder="1">
      <alignment vertical="center"/>
    </xf>
    <xf numFmtId="41" fontId="4" fillId="0" borderId="0" xfId="1" applyFont="1" applyBorder="1">
      <alignment vertical="center"/>
    </xf>
    <xf numFmtId="41" fontId="4" fillId="3" borderId="29" xfId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41" fontId="4" fillId="3" borderId="30" xfId="1" applyFont="1" applyFill="1" applyBorder="1" applyAlignment="1">
      <alignment horizontal="center" vertical="center"/>
    </xf>
    <xf numFmtId="41" fontId="4" fillId="3" borderId="22" xfId="1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41" fontId="4" fillId="0" borderId="0" xfId="1" applyFont="1" applyFill="1">
      <alignment vertical="center"/>
    </xf>
    <xf numFmtId="41" fontId="4" fillId="0" borderId="0" xfId="1" applyFont="1" applyFill="1" applyBorder="1" applyAlignment="1">
      <alignment horizontal="center" vertical="center"/>
    </xf>
    <xf numFmtId="41" fontId="4" fillId="0" borderId="0" xfId="1" applyFont="1" applyFill="1" applyBorder="1">
      <alignment vertical="center"/>
    </xf>
    <xf numFmtId="41" fontId="4" fillId="4" borderId="16" xfId="1" applyFont="1" applyFill="1" applyBorder="1" applyAlignment="1">
      <alignment horizontal="center" vertical="center" wrapText="1"/>
    </xf>
    <xf numFmtId="41" fontId="0" fillId="5" borderId="31" xfId="1" applyFont="1" applyFill="1" applyBorder="1">
      <alignment vertical="center"/>
    </xf>
    <xf numFmtId="41" fontId="0" fillId="5" borderId="10" xfId="1" applyFont="1" applyFill="1" applyBorder="1">
      <alignment vertical="center"/>
    </xf>
    <xf numFmtId="41" fontId="0" fillId="2" borderId="10" xfId="1" applyFont="1" applyFill="1" applyBorder="1">
      <alignment vertical="center"/>
    </xf>
    <xf numFmtId="41" fontId="4" fillId="6" borderId="29" xfId="1" applyFont="1" applyFill="1" applyBorder="1" applyAlignment="1">
      <alignment horizontal="center" vertical="center"/>
    </xf>
    <xf numFmtId="41" fontId="4" fillId="6" borderId="1" xfId="1" applyFont="1" applyFill="1" applyBorder="1" applyAlignment="1">
      <alignment horizontal="center" vertical="center"/>
    </xf>
    <xf numFmtId="41" fontId="4" fillId="3" borderId="39" xfId="1" applyFont="1" applyFill="1" applyBorder="1" applyAlignment="1">
      <alignment horizontal="center" vertical="center"/>
    </xf>
    <xf numFmtId="41" fontId="4" fillId="3" borderId="40" xfId="1" applyFont="1" applyFill="1" applyBorder="1" applyAlignment="1">
      <alignment horizontal="center" vertical="center"/>
    </xf>
    <xf numFmtId="41" fontId="4" fillId="3" borderId="27" xfId="1" applyFont="1" applyFill="1" applyBorder="1" applyAlignment="1">
      <alignment horizontal="center" vertical="center"/>
    </xf>
    <xf numFmtId="41" fontId="4" fillId="3" borderId="3" xfId="1" applyFont="1" applyFill="1" applyBorder="1" applyAlignment="1">
      <alignment horizontal="center" vertical="center"/>
    </xf>
    <xf numFmtId="41" fontId="4" fillId="3" borderId="2" xfId="1" applyFont="1" applyFill="1" applyBorder="1" applyAlignment="1">
      <alignment horizontal="center" vertical="center"/>
    </xf>
    <xf numFmtId="41" fontId="4" fillId="3" borderId="28" xfId="1" applyFont="1" applyFill="1" applyBorder="1" applyAlignment="1">
      <alignment horizontal="center" vertical="center"/>
    </xf>
    <xf numFmtId="41" fontId="4" fillId="3" borderId="4" xfId="1" applyFont="1" applyFill="1" applyBorder="1" applyAlignment="1">
      <alignment horizontal="center" vertical="center"/>
    </xf>
    <xf numFmtId="41" fontId="0" fillId="0" borderId="41" xfId="1" applyFont="1" applyBorder="1" applyAlignment="1">
      <alignment horizontal="right" vertical="center"/>
    </xf>
    <xf numFmtId="41" fontId="0" fillId="0" borderId="0" xfId="1" applyFont="1" applyBorder="1" applyAlignment="1">
      <alignment horizontal="right" vertical="center"/>
    </xf>
    <xf numFmtId="41" fontId="4" fillId="3" borderId="14" xfId="1" applyFont="1" applyFill="1" applyBorder="1" applyAlignment="1">
      <alignment horizontal="center" vertical="center"/>
    </xf>
    <xf numFmtId="41" fontId="4" fillId="3" borderId="15" xfId="1" applyFont="1" applyFill="1" applyBorder="1" applyAlignment="1">
      <alignment horizontal="center" vertical="center"/>
    </xf>
    <xf numFmtId="41" fontId="4" fillId="3" borderId="21" xfId="1" applyFont="1" applyFill="1" applyBorder="1" applyAlignment="1">
      <alignment horizontal="center" vertical="center"/>
    </xf>
    <xf numFmtId="41" fontId="3" fillId="0" borderId="0" xfId="1" applyFont="1" applyBorder="1" applyAlignment="1">
      <alignment horizontal="center" vertical="center"/>
    </xf>
    <xf numFmtId="41" fontId="4" fillId="4" borderId="39" xfId="1" applyFont="1" applyFill="1" applyBorder="1" applyAlignment="1">
      <alignment horizontal="center" vertical="center" wrapText="1"/>
    </xf>
    <xf numFmtId="41" fontId="4" fillId="4" borderId="40" xfId="1" applyFont="1" applyFill="1" applyBorder="1" applyAlignment="1">
      <alignment horizontal="center" vertical="center"/>
    </xf>
    <xf numFmtId="41" fontId="4" fillId="5" borderId="27" xfId="1" applyFont="1" applyFill="1" applyBorder="1" applyAlignment="1">
      <alignment horizontal="center" vertical="center"/>
    </xf>
    <xf numFmtId="41" fontId="4" fillId="5" borderId="3" xfId="1" applyFont="1" applyFill="1" applyBorder="1" applyAlignment="1">
      <alignment horizontal="center" vertical="center"/>
    </xf>
    <xf numFmtId="41" fontId="4" fillId="5" borderId="2" xfId="1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tabSelected="1" view="pageBreakPreview" topLeftCell="A20" zoomScale="85" zoomScaleSheetLayoutView="85" workbookViewId="0">
      <selection activeCell="B70" sqref="B70:C70"/>
    </sheetView>
  </sheetViews>
  <sheetFormatPr defaultRowHeight="16.5" x14ac:dyDescent="0.3"/>
  <cols>
    <col min="1" max="1" width="13.625" style="1" customWidth="1"/>
    <col min="2" max="2" width="8.625" style="1" customWidth="1"/>
    <col min="3" max="3" width="11.625" style="1" customWidth="1"/>
    <col min="4" max="4" width="8.625" style="1" customWidth="1"/>
    <col min="5" max="5" width="11.625" style="1" customWidth="1"/>
    <col min="6" max="6" width="8.625" style="1" customWidth="1"/>
    <col min="7" max="7" width="11.625" style="1" customWidth="1"/>
    <col min="8" max="8" width="8.625" style="1" customWidth="1"/>
    <col min="9" max="9" width="11.625" style="1" customWidth="1"/>
    <col min="10" max="10" width="8.625" style="1" customWidth="1"/>
    <col min="11" max="11" width="11.625" style="1" customWidth="1"/>
    <col min="12" max="12" width="8.625" style="1" customWidth="1"/>
    <col min="13" max="13" width="11.625" style="1" customWidth="1"/>
    <col min="14" max="14" width="8.625" style="1" customWidth="1"/>
    <col min="15" max="15" width="11.625" style="1" customWidth="1"/>
    <col min="16" max="16" width="9" style="1"/>
    <col min="17" max="18" width="12.625" style="1" bestFit="1" customWidth="1"/>
    <col min="19" max="19" width="9.875" style="1" bestFit="1" customWidth="1"/>
    <col min="20" max="16384" width="9" style="1"/>
  </cols>
  <sheetData>
    <row r="1" spans="1:15" ht="42.75" customHeight="1" x14ac:dyDescent="0.3">
      <c r="A1" s="74" t="s">
        <v>53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5" ht="20.25" customHeight="1" thickBot="1" x14ac:dyDescent="0.35">
      <c r="A2" s="47" t="s">
        <v>23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0" t="s">
        <v>0</v>
      </c>
      <c r="O2" s="70"/>
    </row>
    <row r="3" spans="1:15" ht="20.25" customHeight="1" x14ac:dyDescent="0.3">
      <c r="A3" s="71" t="s">
        <v>1</v>
      </c>
      <c r="B3" s="64" t="s">
        <v>2</v>
      </c>
      <c r="C3" s="65"/>
      <c r="D3" s="66" t="s">
        <v>3</v>
      </c>
      <c r="E3" s="65"/>
      <c r="F3" s="66" t="s">
        <v>4</v>
      </c>
      <c r="G3" s="65"/>
      <c r="H3" s="66" t="s">
        <v>5</v>
      </c>
      <c r="I3" s="65"/>
      <c r="J3" s="66" t="s">
        <v>6</v>
      </c>
      <c r="K3" s="65"/>
      <c r="L3" s="66" t="s">
        <v>7</v>
      </c>
      <c r="M3" s="67"/>
      <c r="N3" s="73" t="s">
        <v>8</v>
      </c>
      <c r="O3" s="68"/>
    </row>
    <row r="4" spans="1:15" ht="20.25" customHeight="1" thickBot="1" x14ac:dyDescent="0.35">
      <c r="A4" s="72"/>
      <c r="B4" s="48" t="s">
        <v>9</v>
      </c>
      <c r="C4" s="49" t="s">
        <v>10</v>
      </c>
      <c r="D4" s="49" t="s">
        <v>9</v>
      </c>
      <c r="E4" s="49" t="s">
        <v>10</v>
      </c>
      <c r="F4" s="49" t="s">
        <v>9</v>
      </c>
      <c r="G4" s="49" t="s">
        <v>10</v>
      </c>
      <c r="H4" s="49" t="s">
        <v>9</v>
      </c>
      <c r="I4" s="49" t="s">
        <v>10</v>
      </c>
      <c r="J4" s="49" t="s">
        <v>9</v>
      </c>
      <c r="K4" s="49" t="s">
        <v>10</v>
      </c>
      <c r="L4" s="49" t="s">
        <v>9</v>
      </c>
      <c r="M4" s="50" t="s">
        <v>10</v>
      </c>
      <c r="N4" s="51" t="s">
        <v>9</v>
      </c>
      <c r="O4" s="52" t="s">
        <v>10</v>
      </c>
    </row>
    <row r="5" spans="1:15" ht="20.25" customHeight="1" thickTop="1" x14ac:dyDescent="0.3">
      <c r="A5" s="18" t="s">
        <v>32</v>
      </c>
      <c r="B5" s="31">
        <v>275</v>
      </c>
      <c r="C5" s="9">
        <v>428143</v>
      </c>
      <c r="D5" s="9">
        <v>204</v>
      </c>
      <c r="E5" s="9">
        <v>376030</v>
      </c>
      <c r="F5" s="9">
        <v>243</v>
      </c>
      <c r="G5" s="9">
        <v>400606</v>
      </c>
      <c r="H5" s="9">
        <v>222</v>
      </c>
      <c r="I5" s="9">
        <v>365115</v>
      </c>
      <c r="J5" s="9">
        <v>304</v>
      </c>
      <c r="K5" s="9">
        <v>521308</v>
      </c>
      <c r="L5" s="9">
        <v>361</v>
      </c>
      <c r="M5" s="32">
        <v>628456</v>
      </c>
      <c r="N5" s="23">
        <f t="shared" ref="N5:O7" si="0">B5+D5+F5+H5+J5+L5</f>
        <v>1609</v>
      </c>
      <c r="O5" s="13">
        <f t="shared" si="0"/>
        <v>2719658</v>
      </c>
    </row>
    <row r="6" spans="1:15" ht="20.25" customHeight="1" thickBot="1" x14ac:dyDescent="0.35">
      <c r="A6" s="19" t="s">
        <v>54</v>
      </c>
      <c r="B6" s="33">
        <v>473</v>
      </c>
      <c r="C6" s="4">
        <v>728333</v>
      </c>
      <c r="D6" s="4">
        <v>308</v>
      </c>
      <c r="E6" s="4">
        <v>455019</v>
      </c>
      <c r="F6" s="4">
        <v>263</v>
      </c>
      <c r="G6" s="4">
        <v>402697</v>
      </c>
      <c r="H6" s="4">
        <v>132</v>
      </c>
      <c r="I6" s="4">
        <v>204244</v>
      </c>
      <c r="J6" s="4">
        <v>0</v>
      </c>
      <c r="K6" s="4">
        <v>0</v>
      </c>
      <c r="L6" s="4">
        <v>0</v>
      </c>
      <c r="M6" s="34">
        <v>0</v>
      </c>
      <c r="N6" s="24">
        <f t="shared" si="0"/>
        <v>1176</v>
      </c>
      <c r="O6" s="14">
        <f t="shared" si="0"/>
        <v>1790293</v>
      </c>
    </row>
    <row r="7" spans="1:15" ht="20.25" customHeight="1" thickTop="1" thickBot="1" x14ac:dyDescent="0.35">
      <c r="A7" s="20" t="s">
        <v>8</v>
      </c>
      <c r="B7" s="35">
        <f t="shared" ref="B7:M7" si="1">SUM(B5:B6)</f>
        <v>748</v>
      </c>
      <c r="C7" s="6">
        <f t="shared" si="1"/>
        <v>1156476</v>
      </c>
      <c r="D7" s="6">
        <f t="shared" si="1"/>
        <v>512</v>
      </c>
      <c r="E7" s="6">
        <f t="shared" si="1"/>
        <v>831049</v>
      </c>
      <c r="F7" s="6">
        <f t="shared" si="1"/>
        <v>506</v>
      </c>
      <c r="G7" s="6">
        <f t="shared" si="1"/>
        <v>803303</v>
      </c>
      <c r="H7" s="6">
        <f t="shared" si="1"/>
        <v>354</v>
      </c>
      <c r="I7" s="6">
        <f t="shared" si="1"/>
        <v>569359</v>
      </c>
      <c r="J7" s="6">
        <f t="shared" si="1"/>
        <v>304</v>
      </c>
      <c r="K7" s="6">
        <f t="shared" si="1"/>
        <v>521308</v>
      </c>
      <c r="L7" s="6">
        <f t="shared" si="1"/>
        <v>361</v>
      </c>
      <c r="M7" s="36">
        <f t="shared" si="1"/>
        <v>628456</v>
      </c>
      <c r="N7" s="25">
        <f t="shared" si="0"/>
        <v>2785</v>
      </c>
      <c r="O7" s="15">
        <f t="shared" si="0"/>
        <v>4509951</v>
      </c>
    </row>
    <row r="8" spans="1:15" ht="20.25" customHeight="1" thickTop="1" thickBot="1" x14ac:dyDescent="0.35">
      <c r="A8" s="21" t="s">
        <v>11</v>
      </c>
      <c r="B8" s="37">
        <f t="shared" ref="B8:O8" si="2">B6-B5</f>
        <v>198</v>
      </c>
      <c r="C8" s="10">
        <f t="shared" si="2"/>
        <v>300190</v>
      </c>
      <c r="D8" s="10">
        <f t="shared" si="2"/>
        <v>104</v>
      </c>
      <c r="E8" s="10">
        <f t="shared" si="2"/>
        <v>78989</v>
      </c>
      <c r="F8" s="10">
        <f t="shared" si="2"/>
        <v>20</v>
      </c>
      <c r="G8" s="10">
        <f t="shared" si="2"/>
        <v>2091</v>
      </c>
      <c r="H8" s="10">
        <f t="shared" si="2"/>
        <v>-90</v>
      </c>
      <c r="I8" s="10">
        <f t="shared" si="2"/>
        <v>-160871</v>
      </c>
      <c r="J8" s="10">
        <f t="shared" si="2"/>
        <v>-304</v>
      </c>
      <c r="K8" s="10">
        <f t="shared" si="2"/>
        <v>-521308</v>
      </c>
      <c r="L8" s="10">
        <f t="shared" si="2"/>
        <v>-361</v>
      </c>
      <c r="M8" s="38">
        <f t="shared" si="2"/>
        <v>-628456</v>
      </c>
      <c r="N8" s="26">
        <f t="shared" si="2"/>
        <v>-433</v>
      </c>
      <c r="O8" s="11">
        <f t="shared" si="2"/>
        <v>-929365</v>
      </c>
    </row>
    <row r="9" spans="1:15" ht="20.25" customHeight="1" x14ac:dyDescent="0.3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ht="20.25" customHeight="1" thickBot="1" x14ac:dyDescent="0.35">
      <c r="A10" s="12" t="s">
        <v>51</v>
      </c>
      <c r="N10" s="70" t="s">
        <v>0</v>
      </c>
      <c r="O10" s="70"/>
    </row>
    <row r="11" spans="1:15" ht="20.25" customHeight="1" x14ac:dyDescent="0.3">
      <c r="A11" s="71" t="s">
        <v>1</v>
      </c>
      <c r="B11" s="64" t="s">
        <v>12</v>
      </c>
      <c r="C11" s="65"/>
      <c r="D11" s="66" t="s">
        <v>13</v>
      </c>
      <c r="E11" s="65"/>
      <c r="F11" s="66" t="s">
        <v>14</v>
      </c>
      <c r="G11" s="65"/>
      <c r="H11" s="66" t="s">
        <v>15</v>
      </c>
      <c r="I11" s="65"/>
      <c r="J11" s="66" t="s">
        <v>16</v>
      </c>
      <c r="K11" s="65"/>
      <c r="L11" s="66" t="s">
        <v>17</v>
      </c>
      <c r="M11" s="67"/>
      <c r="N11" s="73" t="s">
        <v>18</v>
      </c>
      <c r="O11" s="68"/>
    </row>
    <row r="12" spans="1:15" ht="20.25" customHeight="1" thickBot="1" x14ac:dyDescent="0.35">
      <c r="A12" s="72"/>
      <c r="B12" s="48" t="s">
        <v>19</v>
      </c>
      <c r="C12" s="49" t="s">
        <v>20</v>
      </c>
      <c r="D12" s="49" t="s">
        <v>19</v>
      </c>
      <c r="E12" s="49" t="s">
        <v>20</v>
      </c>
      <c r="F12" s="49" t="s">
        <v>19</v>
      </c>
      <c r="G12" s="49" t="s">
        <v>20</v>
      </c>
      <c r="H12" s="49" t="s">
        <v>19</v>
      </c>
      <c r="I12" s="49" t="s">
        <v>20</v>
      </c>
      <c r="J12" s="49" t="s">
        <v>19</v>
      </c>
      <c r="K12" s="49" t="s">
        <v>20</v>
      </c>
      <c r="L12" s="49" t="s">
        <v>19</v>
      </c>
      <c r="M12" s="50" t="s">
        <v>20</v>
      </c>
      <c r="N12" s="51" t="s">
        <v>19</v>
      </c>
      <c r="O12" s="52" t="s">
        <v>20</v>
      </c>
    </row>
    <row r="13" spans="1:15" ht="20.25" customHeight="1" thickTop="1" x14ac:dyDescent="0.3">
      <c r="A13" s="18" t="s">
        <v>32</v>
      </c>
      <c r="B13" s="31">
        <v>335</v>
      </c>
      <c r="C13" s="9">
        <v>505634</v>
      </c>
      <c r="D13" s="9">
        <v>157</v>
      </c>
      <c r="E13" s="9">
        <v>221873</v>
      </c>
      <c r="F13" s="9">
        <v>301</v>
      </c>
      <c r="G13" s="9">
        <v>450134</v>
      </c>
      <c r="H13" s="9">
        <v>337</v>
      </c>
      <c r="I13" s="9">
        <v>506712</v>
      </c>
      <c r="J13" s="9">
        <v>149</v>
      </c>
      <c r="K13" s="9">
        <v>225071</v>
      </c>
      <c r="L13" s="9">
        <v>172</v>
      </c>
      <c r="M13" s="32">
        <v>264128</v>
      </c>
      <c r="N13" s="23">
        <f t="shared" ref="N13:O15" si="3">B13+D13+F13+H13+J13+L13</f>
        <v>1451</v>
      </c>
      <c r="O13" s="13">
        <f t="shared" si="3"/>
        <v>2173552</v>
      </c>
    </row>
    <row r="14" spans="1:15" ht="20.25" customHeight="1" thickBot="1" x14ac:dyDescent="0.35">
      <c r="A14" s="19" t="s">
        <v>54</v>
      </c>
      <c r="B14" s="33">
        <v>173</v>
      </c>
      <c r="C14" s="4">
        <v>236909</v>
      </c>
      <c r="D14" s="4">
        <v>118</v>
      </c>
      <c r="E14" s="4">
        <v>157530</v>
      </c>
      <c r="F14" s="4">
        <v>308</v>
      </c>
      <c r="G14" s="4">
        <v>409362</v>
      </c>
      <c r="H14" s="4">
        <v>273</v>
      </c>
      <c r="I14" s="4">
        <v>369217</v>
      </c>
      <c r="J14" s="4">
        <v>118</v>
      </c>
      <c r="K14" s="4">
        <v>160892</v>
      </c>
      <c r="L14" s="4">
        <v>157</v>
      </c>
      <c r="M14" s="34">
        <v>221783</v>
      </c>
      <c r="N14" s="24">
        <f t="shared" si="3"/>
        <v>1147</v>
      </c>
      <c r="O14" s="14">
        <f t="shared" si="3"/>
        <v>1555693</v>
      </c>
    </row>
    <row r="15" spans="1:15" ht="20.25" customHeight="1" thickTop="1" thickBot="1" x14ac:dyDescent="0.35">
      <c r="A15" s="20" t="s">
        <v>8</v>
      </c>
      <c r="B15" s="35">
        <f t="shared" ref="B15:M15" si="4">B14+B13</f>
        <v>508</v>
      </c>
      <c r="C15" s="6">
        <f t="shared" si="4"/>
        <v>742543</v>
      </c>
      <c r="D15" s="6">
        <f t="shared" si="4"/>
        <v>275</v>
      </c>
      <c r="E15" s="6">
        <f t="shared" si="4"/>
        <v>379403</v>
      </c>
      <c r="F15" s="6">
        <f t="shared" si="4"/>
        <v>609</v>
      </c>
      <c r="G15" s="6">
        <f t="shared" si="4"/>
        <v>859496</v>
      </c>
      <c r="H15" s="6">
        <f t="shared" si="4"/>
        <v>610</v>
      </c>
      <c r="I15" s="6">
        <f t="shared" si="4"/>
        <v>875929</v>
      </c>
      <c r="J15" s="6">
        <f t="shared" si="4"/>
        <v>267</v>
      </c>
      <c r="K15" s="6">
        <f t="shared" si="4"/>
        <v>385963</v>
      </c>
      <c r="L15" s="6">
        <f t="shared" si="4"/>
        <v>329</v>
      </c>
      <c r="M15" s="36">
        <f t="shared" si="4"/>
        <v>485911</v>
      </c>
      <c r="N15" s="25">
        <f t="shared" si="3"/>
        <v>2598</v>
      </c>
      <c r="O15" s="15">
        <f t="shared" si="3"/>
        <v>3729245</v>
      </c>
    </row>
    <row r="16" spans="1:15" ht="20.25" customHeight="1" thickTop="1" thickBot="1" x14ac:dyDescent="0.35">
      <c r="A16" s="21" t="s">
        <v>11</v>
      </c>
      <c r="B16" s="37">
        <f t="shared" ref="B16:O16" si="5">B14-B13</f>
        <v>-162</v>
      </c>
      <c r="C16" s="10">
        <f t="shared" si="5"/>
        <v>-268725</v>
      </c>
      <c r="D16" s="10">
        <f t="shared" si="5"/>
        <v>-39</v>
      </c>
      <c r="E16" s="10">
        <f t="shared" si="5"/>
        <v>-64343</v>
      </c>
      <c r="F16" s="10">
        <f t="shared" si="5"/>
        <v>7</v>
      </c>
      <c r="G16" s="10">
        <f t="shared" si="5"/>
        <v>-40772</v>
      </c>
      <c r="H16" s="10">
        <f t="shared" si="5"/>
        <v>-64</v>
      </c>
      <c r="I16" s="10">
        <f t="shared" si="5"/>
        <v>-137495</v>
      </c>
      <c r="J16" s="10">
        <f t="shared" si="5"/>
        <v>-31</v>
      </c>
      <c r="K16" s="10">
        <f t="shared" si="5"/>
        <v>-64179</v>
      </c>
      <c r="L16" s="10">
        <f t="shared" si="5"/>
        <v>-15</v>
      </c>
      <c r="M16" s="38">
        <f t="shared" si="5"/>
        <v>-42345</v>
      </c>
      <c r="N16" s="26">
        <f t="shared" si="5"/>
        <v>-304</v>
      </c>
      <c r="O16" s="11">
        <f t="shared" si="5"/>
        <v>-617859</v>
      </c>
    </row>
    <row r="17" spans="1:15" ht="20.25" customHeight="1" x14ac:dyDescent="0.3"/>
    <row r="18" spans="1:15" ht="20.25" customHeight="1" thickBot="1" x14ac:dyDescent="0.35">
      <c r="A18" s="12" t="s">
        <v>24</v>
      </c>
      <c r="N18" s="70" t="s">
        <v>0</v>
      </c>
      <c r="O18" s="70"/>
    </row>
    <row r="19" spans="1:15" ht="20.25" customHeight="1" x14ac:dyDescent="0.3">
      <c r="A19" s="71" t="s">
        <v>21</v>
      </c>
      <c r="B19" s="64" t="s">
        <v>12</v>
      </c>
      <c r="C19" s="65"/>
      <c r="D19" s="66" t="s">
        <v>13</v>
      </c>
      <c r="E19" s="65"/>
      <c r="F19" s="66" t="s">
        <v>14</v>
      </c>
      <c r="G19" s="65"/>
      <c r="H19" s="66" t="s">
        <v>15</v>
      </c>
      <c r="I19" s="65"/>
      <c r="J19" s="66" t="s">
        <v>16</v>
      </c>
      <c r="K19" s="65"/>
      <c r="L19" s="66" t="s">
        <v>17</v>
      </c>
      <c r="M19" s="67"/>
      <c r="N19" s="73" t="s">
        <v>18</v>
      </c>
      <c r="O19" s="68"/>
    </row>
    <row r="20" spans="1:15" ht="20.25" customHeight="1" thickBot="1" x14ac:dyDescent="0.35">
      <c r="A20" s="72"/>
      <c r="B20" s="48" t="s">
        <v>19</v>
      </c>
      <c r="C20" s="49" t="s">
        <v>20</v>
      </c>
      <c r="D20" s="49" t="s">
        <v>19</v>
      </c>
      <c r="E20" s="49" t="s">
        <v>20</v>
      </c>
      <c r="F20" s="49" t="s">
        <v>19</v>
      </c>
      <c r="G20" s="49" t="s">
        <v>20</v>
      </c>
      <c r="H20" s="49" t="s">
        <v>19</v>
      </c>
      <c r="I20" s="49" t="s">
        <v>20</v>
      </c>
      <c r="J20" s="49" t="s">
        <v>19</v>
      </c>
      <c r="K20" s="49" t="s">
        <v>20</v>
      </c>
      <c r="L20" s="49" t="s">
        <v>19</v>
      </c>
      <c r="M20" s="50" t="s">
        <v>20</v>
      </c>
      <c r="N20" s="51" t="s">
        <v>19</v>
      </c>
      <c r="O20" s="52" t="s">
        <v>20</v>
      </c>
    </row>
    <row r="21" spans="1:15" ht="20.25" customHeight="1" thickTop="1" x14ac:dyDescent="0.3">
      <c r="A21" s="18" t="s">
        <v>32</v>
      </c>
      <c r="B21" s="31">
        <v>152</v>
      </c>
      <c r="C21" s="9">
        <v>234577</v>
      </c>
      <c r="D21" s="9">
        <v>55</v>
      </c>
      <c r="E21" s="9">
        <v>76395</v>
      </c>
      <c r="F21" s="9">
        <v>108</v>
      </c>
      <c r="G21" s="9">
        <v>159492</v>
      </c>
      <c r="H21" s="9">
        <v>75</v>
      </c>
      <c r="I21" s="9">
        <v>110925</v>
      </c>
      <c r="J21" s="9">
        <v>18</v>
      </c>
      <c r="K21" s="9">
        <v>27522</v>
      </c>
      <c r="L21" s="9">
        <v>71</v>
      </c>
      <c r="M21" s="32">
        <v>109539</v>
      </c>
      <c r="N21" s="27">
        <f t="shared" ref="N21:O23" si="6">B21+D21+F21+H21+J21+L21</f>
        <v>479</v>
      </c>
      <c r="O21" s="13">
        <f t="shared" si="6"/>
        <v>718450</v>
      </c>
    </row>
    <row r="22" spans="1:15" ht="20.25" customHeight="1" thickBot="1" x14ac:dyDescent="0.35">
      <c r="A22" s="19" t="s">
        <v>54</v>
      </c>
      <c r="B22" s="33">
        <v>102</v>
      </c>
      <c r="C22" s="4">
        <v>139579</v>
      </c>
      <c r="D22" s="4">
        <v>106</v>
      </c>
      <c r="E22" s="4">
        <v>140862</v>
      </c>
      <c r="F22" s="4">
        <v>118</v>
      </c>
      <c r="G22" s="4">
        <v>154742</v>
      </c>
      <c r="H22" s="4">
        <v>95</v>
      </c>
      <c r="I22" s="4">
        <v>128155</v>
      </c>
      <c r="J22" s="4">
        <v>109</v>
      </c>
      <c r="K22" s="4">
        <v>148781</v>
      </c>
      <c r="L22" s="4">
        <v>58</v>
      </c>
      <c r="M22" s="34">
        <v>82302</v>
      </c>
      <c r="N22" s="28">
        <f t="shared" si="6"/>
        <v>588</v>
      </c>
      <c r="O22" s="14">
        <f t="shared" si="6"/>
        <v>794421</v>
      </c>
    </row>
    <row r="23" spans="1:15" ht="20.25" customHeight="1" thickTop="1" thickBot="1" x14ac:dyDescent="0.35">
      <c r="A23" s="20" t="s">
        <v>18</v>
      </c>
      <c r="B23" s="35">
        <f t="shared" ref="B23:M23" si="7">B22+B21</f>
        <v>254</v>
      </c>
      <c r="C23" s="6">
        <f t="shared" si="7"/>
        <v>374156</v>
      </c>
      <c r="D23" s="6">
        <f t="shared" si="7"/>
        <v>161</v>
      </c>
      <c r="E23" s="6">
        <f t="shared" si="7"/>
        <v>217257</v>
      </c>
      <c r="F23" s="6">
        <f t="shared" si="7"/>
        <v>226</v>
      </c>
      <c r="G23" s="6">
        <f t="shared" si="7"/>
        <v>314234</v>
      </c>
      <c r="H23" s="6">
        <f t="shared" si="7"/>
        <v>170</v>
      </c>
      <c r="I23" s="6">
        <f t="shared" si="7"/>
        <v>239080</v>
      </c>
      <c r="J23" s="6">
        <f t="shared" si="7"/>
        <v>127</v>
      </c>
      <c r="K23" s="6">
        <f t="shared" si="7"/>
        <v>176303</v>
      </c>
      <c r="L23" s="6">
        <f t="shared" si="7"/>
        <v>129</v>
      </c>
      <c r="M23" s="36">
        <f t="shared" si="7"/>
        <v>191841</v>
      </c>
      <c r="N23" s="29">
        <f t="shared" si="6"/>
        <v>1067</v>
      </c>
      <c r="O23" s="15">
        <f t="shared" si="6"/>
        <v>1512871</v>
      </c>
    </row>
    <row r="24" spans="1:15" ht="20.25" customHeight="1" thickTop="1" thickBot="1" x14ac:dyDescent="0.35">
      <c r="A24" s="21" t="s">
        <v>22</v>
      </c>
      <c r="B24" s="37">
        <f t="shared" ref="B24:O24" si="8">B22-B21</f>
        <v>-50</v>
      </c>
      <c r="C24" s="10">
        <f t="shared" si="8"/>
        <v>-94998</v>
      </c>
      <c r="D24" s="10">
        <f t="shared" si="8"/>
        <v>51</v>
      </c>
      <c r="E24" s="10">
        <f t="shared" si="8"/>
        <v>64467</v>
      </c>
      <c r="F24" s="10">
        <f t="shared" si="8"/>
        <v>10</v>
      </c>
      <c r="G24" s="10">
        <f t="shared" si="8"/>
        <v>-4750</v>
      </c>
      <c r="H24" s="10">
        <f t="shared" si="8"/>
        <v>20</v>
      </c>
      <c r="I24" s="10">
        <f t="shared" si="8"/>
        <v>17230</v>
      </c>
      <c r="J24" s="10">
        <f t="shared" si="8"/>
        <v>91</v>
      </c>
      <c r="K24" s="10">
        <f t="shared" si="8"/>
        <v>121259</v>
      </c>
      <c r="L24" s="10">
        <f t="shared" si="8"/>
        <v>-13</v>
      </c>
      <c r="M24" s="38">
        <f t="shared" si="8"/>
        <v>-27237</v>
      </c>
      <c r="N24" s="26">
        <f t="shared" si="8"/>
        <v>109</v>
      </c>
      <c r="O24" s="11">
        <f t="shared" si="8"/>
        <v>75971</v>
      </c>
    </row>
    <row r="25" spans="1:15" ht="20.25" customHeight="1" x14ac:dyDescent="0.3"/>
    <row r="26" spans="1:15" ht="20.25" customHeight="1" thickBot="1" x14ac:dyDescent="0.35">
      <c r="A26" s="12" t="s">
        <v>25</v>
      </c>
      <c r="N26" s="70" t="s">
        <v>0</v>
      </c>
      <c r="O26" s="70"/>
    </row>
    <row r="27" spans="1:15" ht="20.25" customHeight="1" x14ac:dyDescent="0.3">
      <c r="A27" s="71" t="s">
        <v>21</v>
      </c>
      <c r="B27" s="64" t="s">
        <v>12</v>
      </c>
      <c r="C27" s="65"/>
      <c r="D27" s="66" t="s">
        <v>13</v>
      </c>
      <c r="E27" s="65"/>
      <c r="F27" s="66" t="s">
        <v>14</v>
      </c>
      <c r="G27" s="65"/>
      <c r="H27" s="66" t="s">
        <v>15</v>
      </c>
      <c r="I27" s="65"/>
      <c r="J27" s="66" t="s">
        <v>16</v>
      </c>
      <c r="K27" s="65"/>
      <c r="L27" s="66" t="s">
        <v>17</v>
      </c>
      <c r="M27" s="67"/>
      <c r="N27" s="73" t="s">
        <v>18</v>
      </c>
      <c r="O27" s="68"/>
    </row>
    <row r="28" spans="1:15" ht="20.25" customHeight="1" thickBot="1" x14ac:dyDescent="0.35">
      <c r="A28" s="72"/>
      <c r="B28" s="48" t="s">
        <v>19</v>
      </c>
      <c r="C28" s="49" t="s">
        <v>20</v>
      </c>
      <c r="D28" s="49" t="s">
        <v>19</v>
      </c>
      <c r="E28" s="49" t="s">
        <v>20</v>
      </c>
      <c r="F28" s="49" t="s">
        <v>19</v>
      </c>
      <c r="G28" s="49" t="s">
        <v>20</v>
      </c>
      <c r="H28" s="49" t="s">
        <v>19</v>
      </c>
      <c r="I28" s="49" t="s">
        <v>20</v>
      </c>
      <c r="J28" s="49" t="s">
        <v>19</v>
      </c>
      <c r="K28" s="49" t="s">
        <v>20</v>
      </c>
      <c r="L28" s="49" t="s">
        <v>19</v>
      </c>
      <c r="M28" s="50" t="s">
        <v>20</v>
      </c>
      <c r="N28" s="51" t="s">
        <v>19</v>
      </c>
      <c r="O28" s="52" t="s">
        <v>20</v>
      </c>
    </row>
    <row r="29" spans="1:15" ht="20.25" customHeight="1" thickTop="1" x14ac:dyDescent="0.3">
      <c r="A29" s="18" t="s">
        <v>32</v>
      </c>
      <c r="B29" s="39">
        <v>146</v>
      </c>
      <c r="C29" s="8">
        <v>185754</v>
      </c>
      <c r="D29" s="8">
        <v>53</v>
      </c>
      <c r="E29" s="8">
        <v>135783</v>
      </c>
      <c r="F29" s="8">
        <v>86</v>
      </c>
      <c r="G29" s="8">
        <v>110394</v>
      </c>
      <c r="H29" s="8">
        <v>46</v>
      </c>
      <c r="I29" s="8">
        <v>58834</v>
      </c>
      <c r="J29" s="8">
        <v>144</v>
      </c>
      <c r="K29" s="8">
        <v>185296</v>
      </c>
      <c r="L29" s="8">
        <v>141</v>
      </c>
      <c r="M29" s="40">
        <v>189439</v>
      </c>
      <c r="N29" s="23">
        <f t="shared" ref="N29:O31" si="9">B29+D29+F29+H29+J29+L29</f>
        <v>616</v>
      </c>
      <c r="O29" s="13">
        <f t="shared" si="9"/>
        <v>865500</v>
      </c>
    </row>
    <row r="30" spans="1:15" ht="20.25" customHeight="1" thickBot="1" x14ac:dyDescent="0.35">
      <c r="A30" s="19" t="s">
        <v>54</v>
      </c>
      <c r="B30" s="41">
        <v>195</v>
      </c>
      <c r="C30" s="5">
        <v>220439</v>
      </c>
      <c r="D30" s="5">
        <v>63</v>
      </c>
      <c r="E30" s="5">
        <v>65979</v>
      </c>
      <c r="F30" s="5">
        <v>154</v>
      </c>
      <c r="G30" s="5">
        <v>160596</v>
      </c>
      <c r="H30" s="5">
        <v>124</v>
      </c>
      <c r="I30" s="5">
        <v>134281</v>
      </c>
      <c r="J30" s="5">
        <v>82</v>
      </c>
      <c r="K30" s="5">
        <v>92578</v>
      </c>
      <c r="L30" s="5">
        <v>63</v>
      </c>
      <c r="M30" s="42">
        <v>76357</v>
      </c>
      <c r="N30" s="24">
        <f t="shared" si="9"/>
        <v>681</v>
      </c>
      <c r="O30" s="14">
        <f t="shared" si="9"/>
        <v>750230</v>
      </c>
    </row>
    <row r="31" spans="1:15" ht="20.25" customHeight="1" thickTop="1" thickBot="1" x14ac:dyDescent="0.35">
      <c r="A31" s="20" t="s">
        <v>18</v>
      </c>
      <c r="B31" s="43">
        <f t="shared" ref="B31:M31" si="10">B30+B29</f>
        <v>341</v>
      </c>
      <c r="C31" s="7">
        <f t="shared" si="10"/>
        <v>406193</v>
      </c>
      <c r="D31" s="7">
        <f t="shared" si="10"/>
        <v>116</v>
      </c>
      <c r="E31" s="7">
        <f t="shared" si="10"/>
        <v>201762</v>
      </c>
      <c r="F31" s="7">
        <f t="shared" si="10"/>
        <v>240</v>
      </c>
      <c r="G31" s="7">
        <f t="shared" si="10"/>
        <v>270990</v>
      </c>
      <c r="H31" s="7">
        <f t="shared" si="10"/>
        <v>170</v>
      </c>
      <c r="I31" s="7">
        <f t="shared" si="10"/>
        <v>193115</v>
      </c>
      <c r="J31" s="7">
        <f t="shared" si="10"/>
        <v>226</v>
      </c>
      <c r="K31" s="7">
        <f t="shared" si="10"/>
        <v>277874</v>
      </c>
      <c r="L31" s="7">
        <f t="shared" si="10"/>
        <v>204</v>
      </c>
      <c r="M31" s="44">
        <f t="shared" si="10"/>
        <v>265796</v>
      </c>
      <c r="N31" s="25">
        <f t="shared" si="9"/>
        <v>1297</v>
      </c>
      <c r="O31" s="15">
        <f t="shared" si="9"/>
        <v>1615730</v>
      </c>
    </row>
    <row r="32" spans="1:15" ht="20.25" customHeight="1" thickTop="1" thickBot="1" x14ac:dyDescent="0.35">
      <c r="A32" s="21" t="s">
        <v>22</v>
      </c>
      <c r="B32" s="37">
        <f t="shared" ref="B32:O32" si="11">B30-B29</f>
        <v>49</v>
      </c>
      <c r="C32" s="10">
        <f t="shared" si="11"/>
        <v>34685</v>
      </c>
      <c r="D32" s="10">
        <f t="shared" si="11"/>
        <v>10</v>
      </c>
      <c r="E32" s="10">
        <f t="shared" si="11"/>
        <v>-69804</v>
      </c>
      <c r="F32" s="10">
        <f t="shared" si="11"/>
        <v>68</v>
      </c>
      <c r="G32" s="10">
        <f t="shared" si="11"/>
        <v>50202</v>
      </c>
      <c r="H32" s="10">
        <f t="shared" si="11"/>
        <v>78</v>
      </c>
      <c r="I32" s="10">
        <f t="shared" si="11"/>
        <v>75447</v>
      </c>
      <c r="J32" s="10">
        <f t="shared" si="11"/>
        <v>-62</v>
      </c>
      <c r="K32" s="10">
        <f t="shared" si="11"/>
        <v>-92718</v>
      </c>
      <c r="L32" s="10">
        <f t="shared" si="11"/>
        <v>-78</v>
      </c>
      <c r="M32" s="38">
        <f t="shared" si="11"/>
        <v>-113082</v>
      </c>
      <c r="N32" s="26">
        <f t="shared" si="11"/>
        <v>65</v>
      </c>
      <c r="O32" s="11">
        <f t="shared" si="11"/>
        <v>-115270</v>
      </c>
    </row>
    <row r="33" spans="1:15" ht="20.25" customHeight="1" x14ac:dyDescent="0.3">
      <c r="A33" s="54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</row>
    <row r="34" spans="1:15" ht="20.25" customHeight="1" thickBot="1" x14ac:dyDescent="0.35">
      <c r="A34" s="12" t="s">
        <v>40</v>
      </c>
      <c r="B34" s="2"/>
      <c r="N34" s="69" t="s">
        <v>0</v>
      </c>
      <c r="O34" s="69"/>
    </row>
    <row r="35" spans="1:15" ht="20.25" customHeight="1" x14ac:dyDescent="0.3">
      <c r="A35" s="62" t="s">
        <v>21</v>
      </c>
      <c r="B35" s="64" t="s">
        <v>12</v>
      </c>
      <c r="C35" s="65"/>
      <c r="D35" s="66" t="s">
        <v>13</v>
      </c>
      <c r="E35" s="65"/>
      <c r="F35" s="66" t="s">
        <v>14</v>
      </c>
      <c r="G35" s="65"/>
      <c r="H35" s="66" t="s">
        <v>15</v>
      </c>
      <c r="I35" s="65"/>
      <c r="J35" s="66" t="s">
        <v>16</v>
      </c>
      <c r="K35" s="65"/>
      <c r="L35" s="66" t="s">
        <v>17</v>
      </c>
      <c r="M35" s="67"/>
      <c r="N35" s="64" t="s">
        <v>18</v>
      </c>
      <c r="O35" s="68"/>
    </row>
    <row r="36" spans="1:15" ht="20.25" customHeight="1" thickBot="1" x14ac:dyDescent="0.35">
      <c r="A36" s="63"/>
      <c r="B36" s="48" t="s">
        <v>19</v>
      </c>
      <c r="C36" s="49" t="s">
        <v>20</v>
      </c>
      <c r="D36" s="49" t="s">
        <v>19</v>
      </c>
      <c r="E36" s="49" t="s">
        <v>20</v>
      </c>
      <c r="F36" s="49" t="s">
        <v>19</v>
      </c>
      <c r="G36" s="49" t="s">
        <v>20</v>
      </c>
      <c r="H36" s="49" t="s">
        <v>19</v>
      </c>
      <c r="I36" s="49" t="s">
        <v>20</v>
      </c>
      <c r="J36" s="49" t="s">
        <v>19</v>
      </c>
      <c r="K36" s="49" t="s">
        <v>20</v>
      </c>
      <c r="L36" s="49" t="s">
        <v>19</v>
      </c>
      <c r="M36" s="50" t="s">
        <v>20</v>
      </c>
      <c r="N36" s="51" t="s">
        <v>19</v>
      </c>
      <c r="O36" s="52" t="s">
        <v>20</v>
      </c>
    </row>
    <row r="37" spans="1:15" ht="20.25" customHeight="1" thickTop="1" x14ac:dyDescent="0.3">
      <c r="A37" s="18" t="s">
        <v>32</v>
      </c>
      <c r="B37" s="39">
        <v>166</v>
      </c>
      <c r="C37" s="8">
        <v>216074</v>
      </c>
      <c r="D37" s="8">
        <v>95</v>
      </c>
      <c r="E37" s="8">
        <v>113905</v>
      </c>
      <c r="F37" s="8">
        <v>170</v>
      </c>
      <c r="G37" s="8">
        <v>219120</v>
      </c>
      <c r="H37" s="8">
        <v>98</v>
      </c>
      <c r="I37" s="8">
        <v>120226</v>
      </c>
      <c r="J37" s="8">
        <v>108</v>
      </c>
      <c r="K37" s="8">
        <v>138132</v>
      </c>
      <c r="L37" s="8">
        <v>131</v>
      </c>
      <c r="M37" s="40">
        <v>175627</v>
      </c>
      <c r="N37" s="23">
        <f t="shared" ref="N37:O39" si="12">B37+D37+F37+H37+J37+L37</f>
        <v>768</v>
      </c>
      <c r="O37" s="13">
        <f t="shared" si="12"/>
        <v>983084</v>
      </c>
    </row>
    <row r="38" spans="1:15" ht="20.25" customHeight="1" thickBot="1" x14ac:dyDescent="0.35">
      <c r="A38" s="19" t="s">
        <v>54</v>
      </c>
      <c r="B38" s="41">
        <v>205</v>
      </c>
      <c r="C38" s="5">
        <v>230019</v>
      </c>
      <c r="D38" s="5">
        <v>0</v>
      </c>
      <c r="E38" s="5">
        <v>0</v>
      </c>
      <c r="F38" s="5">
        <v>40</v>
      </c>
      <c r="G38" s="5">
        <v>41960</v>
      </c>
      <c r="H38" s="5">
        <v>54</v>
      </c>
      <c r="I38" s="5">
        <v>59346</v>
      </c>
      <c r="J38" s="5">
        <v>0</v>
      </c>
      <c r="K38" s="5">
        <v>0</v>
      </c>
      <c r="L38" s="5">
        <v>63</v>
      </c>
      <c r="M38" s="42">
        <v>74907</v>
      </c>
      <c r="N38" s="24">
        <f t="shared" si="12"/>
        <v>362</v>
      </c>
      <c r="O38" s="14">
        <f t="shared" si="12"/>
        <v>406232</v>
      </c>
    </row>
    <row r="39" spans="1:15" ht="20.25" customHeight="1" thickTop="1" x14ac:dyDescent="0.3">
      <c r="A39" s="18" t="s">
        <v>18</v>
      </c>
      <c r="B39" s="39">
        <f t="shared" ref="B39:M39" si="13">B38+B37</f>
        <v>371</v>
      </c>
      <c r="C39" s="8">
        <f t="shared" si="13"/>
        <v>446093</v>
      </c>
      <c r="D39" s="8">
        <f t="shared" si="13"/>
        <v>95</v>
      </c>
      <c r="E39" s="8">
        <f t="shared" si="13"/>
        <v>113905</v>
      </c>
      <c r="F39" s="8">
        <f t="shared" si="13"/>
        <v>210</v>
      </c>
      <c r="G39" s="8">
        <f t="shared" si="13"/>
        <v>261080</v>
      </c>
      <c r="H39" s="8">
        <f t="shared" si="13"/>
        <v>152</v>
      </c>
      <c r="I39" s="8">
        <f t="shared" si="13"/>
        <v>179572</v>
      </c>
      <c r="J39" s="8">
        <f t="shared" si="13"/>
        <v>108</v>
      </c>
      <c r="K39" s="8">
        <f t="shared" si="13"/>
        <v>138132</v>
      </c>
      <c r="L39" s="8">
        <f t="shared" si="13"/>
        <v>194</v>
      </c>
      <c r="M39" s="40">
        <f t="shared" si="13"/>
        <v>250534</v>
      </c>
      <c r="N39" s="23">
        <f t="shared" si="12"/>
        <v>1130</v>
      </c>
      <c r="O39" s="13">
        <f t="shared" si="12"/>
        <v>1389316</v>
      </c>
    </row>
    <row r="40" spans="1:15" ht="20.25" customHeight="1" thickBot="1" x14ac:dyDescent="0.35">
      <c r="A40" s="22" t="s">
        <v>22</v>
      </c>
      <c r="B40" s="45">
        <f t="shared" ref="B40:O40" si="14">B38-B37</f>
        <v>39</v>
      </c>
      <c r="C40" s="16">
        <f t="shared" si="14"/>
        <v>13945</v>
      </c>
      <c r="D40" s="16">
        <f t="shared" si="14"/>
        <v>-95</v>
      </c>
      <c r="E40" s="16">
        <f t="shared" si="14"/>
        <v>-113905</v>
      </c>
      <c r="F40" s="16">
        <f t="shared" si="14"/>
        <v>-130</v>
      </c>
      <c r="G40" s="16">
        <f t="shared" si="14"/>
        <v>-177160</v>
      </c>
      <c r="H40" s="16">
        <f t="shared" si="14"/>
        <v>-44</v>
      </c>
      <c r="I40" s="16">
        <f t="shared" si="14"/>
        <v>-60880</v>
      </c>
      <c r="J40" s="16">
        <f t="shared" si="14"/>
        <v>-108</v>
      </c>
      <c r="K40" s="16">
        <f t="shared" si="14"/>
        <v>-138132</v>
      </c>
      <c r="L40" s="16">
        <f t="shared" si="14"/>
        <v>-68</v>
      </c>
      <c r="M40" s="46">
        <f t="shared" si="14"/>
        <v>-100720</v>
      </c>
      <c r="N40" s="30">
        <f t="shared" si="14"/>
        <v>-406</v>
      </c>
      <c r="O40" s="17">
        <f t="shared" si="14"/>
        <v>-576852</v>
      </c>
    </row>
    <row r="41" spans="1:15" ht="20.25" customHeight="1" thickTop="1" x14ac:dyDescent="0.3">
      <c r="A41" s="54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</row>
    <row r="42" spans="1:15" ht="20.25" customHeight="1" thickBot="1" x14ac:dyDescent="0.35">
      <c r="A42" s="12" t="s">
        <v>55</v>
      </c>
      <c r="B42" s="2"/>
      <c r="N42" s="69" t="s">
        <v>0</v>
      </c>
      <c r="O42" s="69"/>
    </row>
    <row r="43" spans="1:15" ht="20.25" customHeight="1" x14ac:dyDescent="0.3">
      <c r="A43" s="62" t="s">
        <v>1</v>
      </c>
      <c r="B43" s="64" t="s">
        <v>2</v>
      </c>
      <c r="C43" s="65"/>
      <c r="D43" s="66" t="s">
        <v>3</v>
      </c>
      <c r="E43" s="65"/>
      <c r="F43" s="66" t="s">
        <v>4</v>
      </c>
      <c r="G43" s="65"/>
      <c r="H43" s="66" t="s">
        <v>5</v>
      </c>
      <c r="I43" s="65"/>
      <c r="J43" s="66" t="s">
        <v>6</v>
      </c>
      <c r="K43" s="65"/>
      <c r="L43" s="66" t="s">
        <v>7</v>
      </c>
      <c r="M43" s="67"/>
      <c r="N43" s="64" t="s">
        <v>8</v>
      </c>
      <c r="O43" s="68"/>
    </row>
    <row r="44" spans="1:15" ht="20.25" customHeight="1" thickBot="1" x14ac:dyDescent="0.35">
      <c r="A44" s="63"/>
      <c r="B44" s="48" t="s">
        <v>9</v>
      </c>
      <c r="C44" s="49" t="s">
        <v>10</v>
      </c>
      <c r="D44" s="49" t="s">
        <v>9</v>
      </c>
      <c r="E44" s="49" t="s">
        <v>10</v>
      </c>
      <c r="F44" s="49" t="s">
        <v>9</v>
      </c>
      <c r="G44" s="49" t="s">
        <v>10</v>
      </c>
      <c r="H44" s="49" t="s">
        <v>9</v>
      </c>
      <c r="I44" s="49" t="s">
        <v>10</v>
      </c>
      <c r="J44" s="49" t="s">
        <v>9</v>
      </c>
      <c r="K44" s="49" t="s">
        <v>10</v>
      </c>
      <c r="L44" s="49" t="s">
        <v>9</v>
      </c>
      <c r="M44" s="50" t="s">
        <v>10</v>
      </c>
      <c r="N44" s="51" t="s">
        <v>9</v>
      </c>
      <c r="O44" s="52" t="s">
        <v>10</v>
      </c>
    </row>
    <row r="45" spans="1:15" ht="20.25" customHeight="1" thickTop="1" x14ac:dyDescent="0.3">
      <c r="A45" s="18" t="s">
        <v>32</v>
      </c>
      <c r="B45" s="39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40">
        <v>0</v>
      </c>
      <c r="N45" s="23">
        <f t="shared" ref="N45:O47" si="15">B45+D45+F45+H45+J45+L45</f>
        <v>0</v>
      </c>
      <c r="O45" s="13">
        <f t="shared" si="15"/>
        <v>0</v>
      </c>
    </row>
    <row r="46" spans="1:15" ht="20.25" customHeight="1" thickBot="1" x14ac:dyDescent="0.35">
      <c r="A46" s="19" t="s">
        <v>54</v>
      </c>
      <c r="B46" s="41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213</v>
      </c>
      <c r="I46" s="5">
        <v>312482</v>
      </c>
      <c r="J46" s="5">
        <v>310</v>
      </c>
      <c r="K46" s="5">
        <v>488301</v>
      </c>
      <c r="L46" s="5">
        <v>422</v>
      </c>
      <c r="M46" s="42">
        <v>676445</v>
      </c>
      <c r="N46" s="24">
        <f t="shared" si="15"/>
        <v>945</v>
      </c>
      <c r="O46" s="14">
        <f t="shared" si="15"/>
        <v>1477228</v>
      </c>
    </row>
    <row r="47" spans="1:15" ht="20.25" customHeight="1" thickTop="1" x14ac:dyDescent="0.3">
      <c r="A47" s="18" t="s">
        <v>8</v>
      </c>
      <c r="B47" s="39">
        <f>B46+B45</f>
        <v>0</v>
      </c>
      <c r="C47" s="8">
        <f t="shared" ref="C47:D47" si="16">C46+C45</f>
        <v>0</v>
      </c>
      <c r="D47" s="8">
        <f t="shared" si="16"/>
        <v>0</v>
      </c>
      <c r="E47" s="8">
        <f t="shared" ref="E47:M47" si="17">E46+E45</f>
        <v>0</v>
      </c>
      <c r="F47" s="8">
        <f t="shared" si="17"/>
        <v>0</v>
      </c>
      <c r="G47" s="8">
        <f t="shared" si="17"/>
        <v>0</v>
      </c>
      <c r="H47" s="8">
        <f t="shared" si="17"/>
        <v>213</v>
      </c>
      <c r="I47" s="8">
        <f t="shared" si="17"/>
        <v>312482</v>
      </c>
      <c r="J47" s="8">
        <f t="shared" si="17"/>
        <v>310</v>
      </c>
      <c r="K47" s="8">
        <f t="shared" si="17"/>
        <v>488301</v>
      </c>
      <c r="L47" s="8">
        <f t="shared" si="17"/>
        <v>422</v>
      </c>
      <c r="M47" s="40">
        <f t="shared" si="17"/>
        <v>676445</v>
      </c>
      <c r="N47" s="23">
        <f t="shared" si="15"/>
        <v>945</v>
      </c>
      <c r="O47" s="13">
        <f t="shared" si="15"/>
        <v>1477228</v>
      </c>
    </row>
    <row r="48" spans="1:15" ht="20.25" customHeight="1" thickBot="1" x14ac:dyDescent="0.35">
      <c r="A48" s="22" t="s">
        <v>11</v>
      </c>
      <c r="B48" s="45">
        <f t="shared" ref="B48:O48" si="18">B46-B45</f>
        <v>0</v>
      </c>
      <c r="C48" s="16">
        <f t="shared" si="18"/>
        <v>0</v>
      </c>
      <c r="D48" s="16">
        <f t="shared" si="18"/>
        <v>0</v>
      </c>
      <c r="E48" s="16">
        <f t="shared" si="18"/>
        <v>0</v>
      </c>
      <c r="F48" s="16">
        <f t="shared" si="18"/>
        <v>0</v>
      </c>
      <c r="G48" s="16">
        <f t="shared" si="18"/>
        <v>0</v>
      </c>
      <c r="H48" s="16">
        <f t="shared" si="18"/>
        <v>213</v>
      </c>
      <c r="I48" s="16">
        <f t="shared" si="18"/>
        <v>312482</v>
      </c>
      <c r="J48" s="16">
        <f t="shared" si="18"/>
        <v>310</v>
      </c>
      <c r="K48" s="16">
        <f t="shared" si="18"/>
        <v>488301</v>
      </c>
      <c r="L48" s="16">
        <f t="shared" si="18"/>
        <v>422</v>
      </c>
      <c r="M48" s="46">
        <f t="shared" si="18"/>
        <v>676445</v>
      </c>
      <c r="N48" s="30">
        <f t="shared" si="18"/>
        <v>945</v>
      </c>
      <c r="O48" s="17">
        <f t="shared" si="18"/>
        <v>1477228</v>
      </c>
    </row>
    <row r="49" spans="1:15" ht="20.25" customHeight="1" thickTop="1" x14ac:dyDescent="0.3"/>
    <row r="50" spans="1:15" ht="20.25" customHeight="1" thickBot="1" x14ac:dyDescent="0.35">
      <c r="A50" s="12" t="s">
        <v>63</v>
      </c>
      <c r="B50" s="2"/>
      <c r="N50" s="69" t="s">
        <v>0</v>
      </c>
      <c r="O50" s="69"/>
    </row>
    <row r="51" spans="1:15" ht="20.25" customHeight="1" x14ac:dyDescent="0.3">
      <c r="A51" s="62" t="s">
        <v>1</v>
      </c>
      <c r="B51" s="64" t="s">
        <v>2</v>
      </c>
      <c r="C51" s="65"/>
      <c r="D51" s="66" t="s">
        <v>3</v>
      </c>
      <c r="E51" s="65"/>
      <c r="F51" s="66" t="s">
        <v>4</v>
      </c>
      <c r="G51" s="65"/>
      <c r="H51" s="66" t="s">
        <v>5</v>
      </c>
      <c r="I51" s="65"/>
      <c r="J51" s="66" t="s">
        <v>6</v>
      </c>
      <c r="K51" s="65"/>
      <c r="L51" s="66" t="s">
        <v>7</v>
      </c>
      <c r="M51" s="67"/>
      <c r="N51" s="64" t="s">
        <v>8</v>
      </c>
      <c r="O51" s="68"/>
    </row>
    <row r="52" spans="1:15" ht="20.25" customHeight="1" thickBot="1" x14ac:dyDescent="0.35">
      <c r="A52" s="63"/>
      <c r="B52" s="48" t="s">
        <v>9</v>
      </c>
      <c r="C52" s="49" t="s">
        <v>10</v>
      </c>
      <c r="D52" s="49" t="s">
        <v>9</v>
      </c>
      <c r="E52" s="49" t="s">
        <v>10</v>
      </c>
      <c r="F52" s="49" t="s">
        <v>9</v>
      </c>
      <c r="G52" s="49" t="s">
        <v>10</v>
      </c>
      <c r="H52" s="49" t="s">
        <v>9</v>
      </c>
      <c r="I52" s="49" t="s">
        <v>10</v>
      </c>
      <c r="J52" s="49" t="s">
        <v>9</v>
      </c>
      <c r="K52" s="49" t="s">
        <v>10</v>
      </c>
      <c r="L52" s="49" t="s">
        <v>9</v>
      </c>
      <c r="M52" s="50" t="s">
        <v>10</v>
      </c>
      <c r="N52" s="51" t="s">
        <v>9</v>
      </c>
      <c r="O52" s="52" t="s">
        <v>10</v>
      </c>
    </row>
    <row r="53" spans="1:15" ht="20.25" customHeight="1" thickTop="1" x14ac:dyDescent="0.3">
      <c r="A53" s="18" t="s">
        <v>32</v>
      </c>
      <c r="B53" s="39">
        <v>0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40">
        <v>0</v>
      </c>
      <c r="N53" s="23">
        <f t="shared" ref="N53:O53" si="19">B53+D53+F53+H53+J53+L53</f>
        <v>0</v>
      </c>
      <c r="O53" s="13">
        <f t="shared" si="19"/>
        <v>0</v>
      </c>
    </row>
    <row r="54" spans="1:15" ht="20.25" customHeight="1" thickBot="1" x14ac:dyDescent="0.35">
      <c r="A54" s="19" t="s">
        <v>54</v>
      </c>
      <c r="B54" s="41">
        <v>54</v>
      </c>
      <c r="C54" s="5">
        <v>72792</v>
      </c>
      <c r="D54" s="5">
        <v>17</v>
      </c>
      <c r="E54" s="5">
        <v>22695</v>
      </c>
      <c r="F54" s="5">
        <v>146</v>
      </c>
      <c r="G54" s="5">
        <v>192144</v>
      </c>
      <c r="H54" s="5">
        <v>86</v>
      </c>
      <c r="I54" s="5">
        <v>116014</v>
      </c>
      <c r="J54" s="5">
        <v>0</v>
      </c>
      <c r="K54" s="5">
        <v>0</v>
      </c>
      <c r="L54" s="5">
        <v>93</v>
      </c>
      <c r="M54" s="42">
        <v>130887</v>
      </c>
      <c r="N54" s="24">
        <f>B54+D54+F54+H54+J54+L54</f>
        <v>396</v>
      </c>
      <c r="O54" s="14">
        <f>C54+E54+G54+I54+K54+M54</f>
        <v>534532</v>
      </c>
    </row>
    <row r="55" spans="1:15" ht="20.25" customHeight="1" thickTop="1" x14ac:dyDescent="0.3">
      <c r="A55" s="18" t="s">
        <v>8</v>
      </c>
      <c r="B55" s="39">
        <f t="shared" ref="B55:M55" si="20">B54+B53</f>
        <v>54</v>
      </c>
      <c r="C55" s="8">
        <f t="shared" si="20"/>
        <v>72792</v>
      </c>
      <c r="D55" s="8">
        <f t="shared" si="20"/>
        <v>17</v>
      </c>
      <c r="E55" s="8">
        <f t="shared" si="20"/>
        <v>22695</v>
      </c>
      <c r="F55" s="8">
        <f t="shared" si="20"/>
        <v>146</v>
      </c>
      <c r="G55" s="8">
        <f t="shared" si="20"/>
        <v>192144</v>
      </c>
      <c r="H55" s="8">
        <f>H54+H53</f>
        <v>86</v>
      </c>
      <c r="I55" s="8">
        <f t="shared" si="20"/>
        <v>116014</v>
      </c>
      <c r="J55" s="8">
        <f t="shared" si="20"/>
        <v>0</v>
      </c>
      <c r="K55" s="8">
        <f t="shared" si="20"/>
        <v>0</v>
      </c>
      <c r="L55" s="8">
        <f t="shared" si="20"/>
        <v>93</v>
      </c>
      <c r="M55" s="40">
        <f t="shared" si="20"/>
        <v>130887</v>
      </c>
      <c r="N55" s="23">
        <f>B55+D55+F55+H55+J55+L55</f>
        <v>396</v>
      </c>
      <c r="O55" s="13">
        <f>C55+E55+G55+I55+K55+M55</f>
        <v>534532</v>
      </c>
    </row>
    <row r="56" spans="1:15" ht="20.25" customHeight="1" thickBot="1" x14ac:dyDescent="0.35">
      <c r="A56" s="22" t="s">
        <v>11</v>
      </c>
      <c r="B56" s="45">
        <f t="shared" ref="B56:M56" si="21">B54-B53</f>
        <v>54</v>
      </c>
      <c r="C56" s="16">
        <f t="shared" si="21"/>
        <v>72792</v>
      </c>
      <c r="D56" s="16">
        <f t="shared" si="21"/>
        <v>17</v>
      </c>
      <c r="E56" s="16">
        <f t="shared" si="21"/>
        <v>22695</v>
      </c>
      <c r="F56" s="16">
        <f t="shared" si="21"/>
        <v>146</v>
      </c>
      <c r="G56" s="16">
        <f t="shared" si="21"/>
        <v>192144</v>
      </c>
      <c r="H56" s="16">
        <f>H54-H53</f>
        <v>86</v>
      </c>
      <c r="I56" s="16">
        <f t="shared" si="21"/>
        <v>116014</v>
      </c>
      <c r="J56" s="16">
        <f t="shared" si="21"/>
        <v>0</v>
      </c>
      <c r="K56" s="16">
        <f t="shared" si="21"/>
        <v>0</v>
      </c>
      <c r="L56" s="16">
        <f t="shared" si="21"/>
        <v>93</v>
      </c>
      <c r="M56" s="46">
        <f t="shared" si="21"/>
        <v>130887</v>
      </c>
      <c r="N56" s="30">
        <f>N54-N53</f>
        <v>396</v>
      </c>
      <c r="O56" s="17">
        <f>O54-O53</f>
        <v>534532</v>
      </c>
    </row>
    <row r="57" spans="1:15" ht="20.25" customHeight="1" thickTop="1" x14ac:dyDescent="0.3"/>
    <row r="58" spans="1:15" ht="20.25" customHeight="1" x14ac:dyDescent="0.3">
      <c r="A58" s="1" t="s">
        <v>57</v>
      </c>
    </row>
    <row r="59" spans="1:15" ht="20.25" customHeight="1" x14ac:dyDescent="0.3">
      <c r="A59" s="1" t="s">
        <v>58</v>
      </c>
    </row>
    <row r="60" spans="1:15" ht="20.25" customHeight="1" x14ac:dyDescent="0.3">
      <c r="A60" s="1" t="s">
        <v>56</v>
      </c>
    </row>
    <row r="61" spans="1:15" ht="20.25" customHeight="1" x14ac:dyDescent="0.3"/>
    <row r="62" spans="1:15" ht="20.25" customHeight="1" x14ac:dyDescent="0.3"/>
    <row r="63" spans="1:15" ht="20.25" customHeight="1" x14ac:dyDescent="0.3"/>
    <row r="64" spans="1:15" ht="20.25" customHeight="1" x14ac:dyDescent="0.3"/>
    <row r="65" spans="1:15" ht="20.25" customHeight="1" x14ac:dyDescent="0.3"/>
    <row r="66" spans="1:15" ht="20.25" hidden="1" customHeight="1" x14ac:dyDescent="0.3"/>
    <row r="67" spans="1:15" ht="20.25" hidden="1" customHeight="1" x14ac:dyDescent="0.3"/>
    <row r="68" spans="1:15" ht="42.75" customHeight="1" x14ac:dyDescent="0.3">
      <c r="A68" s="74" t="s">
        <v>62</v>
      </c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</row>
    <row r="69" spans="1:15" ht="20.25" customHeight="1" thickBot="1" x14ac:dyDescent="0.35">
      <c r="A69" s="47" t="s">
        <v>23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69" t="s">
        <v>52</v>
      </c>
      <c r="O69" s="69"/>
    </row>
    <row r="70" spans="1:15" ht="20.25" customHeight="1" x14ac:dyDescent="0.3">
      <c r="A70" s="62" t="s">
        <v>1</v>
      </c>
      <c r="B70" s="64" t="s">
        <v>26</v>
      </c>
      <c r="C70" s="65"/>
      <c r="D70" s="66" t="s">
        <v>27</v>
      </c>
      <c r="E70" s="65"/>
      <c r="F70" s="66" t="s">
        <v>28</v>
      </c>
      <c r="G70" s="65"/>
      <c r="H70" s="66" t="s">
        <v>29</v>
      </c>
      <c r="I70" s="65"/>
      <c r="J70" s="66" t="s">
        <v>30</v>
      </c>
      <c r="K70" s="65"/>
      <c r="L70" s="66" t="s">
        <v>31</v>
      </c>
      <c r="M70" s="67"/>
      <c r="N70" s="64" t="s">
        <v>8</v>
      </c>
      <c r="O70" s="68"/>
    </row>
    <row r="71" spans="1:15" ht="20.25" customHeight="1" thickBot="1" x14ac:dyDescent="0.35">
      <c r="A71" s="63"/>
      <c r="B71" s="48" t="s">
        <v>9</v>
      </c>
      <c r="C71" s="49" t="s">
        <v>10</v>
      </c>
      <c r="D71" s="49" t="s">
        <v>9</v>
      </c>
      <c r="E71" s="49" t="s">
        <v>10</v>
      </c>
      <c r="F71" s="49" t="s">
        <v>9</v>
      </c>
      <c r="G71" s="49" t="s">
        <v>10</v>
      </c>
      <c r="H71" s="49" t="s">
        <v>9</v>
      </c>
      <c r="I71" s="49" t="s">
        <v>10</v>
      </c>
      <c r="J71" s="49" t="s">
        <v>9</v>
      </c>
      <c r="K71" s="49" t="s">
        <v>10</v>
      </c>
      <c r="L71" s="49" t="s">
        <v>9</v>
      </c>
      <c r="M71" s="50" t="s">
        <v>10</v>
      </c>
      <c r="N71" s="51" t="s">
        <v>9</v>
      </c>
      <c r="O71" s="52" t="s">
        <v>10</v>
      </c>
    </row>
    <row r="72" spans="1:15" ht="20.25" customHeight="1" thickTop="1" x14ac:dyDescent="0.3">
      <c r="A72" s="18" t="s">
        <v>32</v>
      </c>
      <c r="B72" s="31">
        <v>367</v>
      </c>
      <c r="C72" s="9">
        <v>625667</v>
      </c>
      <c r="D72" s="9">
        <v>238</v>
      </c>
      <c r="E72" s="9">
        <v>398143</v>
      </c>
      <c r="F72" s="9">
        <v>319</v>
      </c>
      <c r="G72" s="9">
        <v>515352</v>
      </c>
      <c r="H72" s="9">
        <v>322</v>
      </c>
      <c r="I72" s="9">
        <v>522246</v>
      </c>
      <c r="J72" s="9">
        <v>262</v>
      </c>
      <c r="K72" s="9">
        <v>415240</v>
      </c>
      <c r="L72" s="9">
        <v>250</v>
      </c>
      <c r="M72" s="32">
        <v>391897</v>
      </c>
      <c r="N72" s="23">
        <f t="shared" ref="N72:O74" si="22">B72+D72+F72+H72+J72+L72</f>
        <v>1758</v>
      </c>
      <c r="O72" s="13">
        <f t="shared" si="22"/>
        <v>2868545</v>
      </c>
    </row>
    <row r="73" spans="1:15" ht="20.25" customHeight="1" thickBot="1" x14ac:dyDescent="0.35">
      <c r="A73" s="19" t="s">
        <v>54</v>
      </c>
      <c r="B73" s="33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34">
        <v>0</v>
      </c>
      <c r="N73" s="24">
        <f t="shared" si="22"/>
        <v>0</v>
      </c>
      <c r="O73" s="14">
        <f t="shared" si="22"/>
        <v>0</v>
      </c>
    </row>
    <row r="74" spans="1:15" ht="20.25" customHeight="1" thickTop="1" thickBot="1" x14ac:dyDescent="0.35">
      <c r="A74" s="20" t="s">
        <v>8</v>
      </c>
      <c r="B74" s="35">
        <f t="shared" ref="B74:M74" si="23">SUM(B72:B73)</f>
        <v>367</v>
      </c>
      <c r="C74" s="6">
        <f t="shared" si="23"/>
        <v>625667</v>
      </c>
      <c r="D74" s="6">
        <f t="shared" si="23"/>
        <v>238</v>
      </c>
      <c r="E74" s="6">
        <f t="shared" si="23"/>
        <v>398143</v>
      </c>
      <c r="F74" s="6">
        <f t="shared" si="23"/>
        <v>319</v>
      </c>
      <c r="G74" s="6">
        <f t="shared" si="23"/>
        <v>515352</v>
      </c>
      <c r="H74" s="6">
        <f t="shared" si="23"/>
        <v>322</v>
      </c>
      <c r="I74" s="6">
        <f t="shared" si="23"/>
        <v>522246</v>
      </c>
      <c r="J74" s="6">
        <f t="shared" si="23"/>
        <v>262</v>
      </c>
      <c r="K74" s="6">
        <f t="shared" si="23"/>
        <v>415240</v>
      </c>
      <c r="L74" s="6">
        <f t="shared" si="23"/>
        <v>250</v>
      </c>
      <c r="M74" s="36">
        <f t="shared" si="23"/>
        <v>391897</v>
      </c>
      <c r="N74" s="25">
        <f t="shared" si="22"/>
        <v>1758</v>
      </c>
      <c r="O74" s="15">
        <f t="shared" si="22"/>
        <v>2868545</v>
      </c>
    </row>
    <row r="75" spans="1:15" ht="20.25" customHeight="1" thickTop="1" thickBot="1" x14ac:dyDescent="0.35">
      <c r="A75" s="21" t="s">
        <v>11</v>
      </c>
      <c r="B75" s="37">
        <f t="shared" ref="B75:O75" si="24">B73-B72</f>
        <v>-367</v>
      </c>
      <c r="C75" s="10">
        <f t="shared" si="24"/>
        <v>-625667</v>
      </c>
      <c r="D75" s="10">
        <f t="shared" si="24"/>
        <v>-238</v>
      </c>
      <c r="E75" s="10">
        <f t="shared" si="24"/>
        <v>-398143</v>
      </c>
      <c r="F75" s="10">
        <f t="shared" si="24"/>
        <v>-319</v>
      </c>
      <c r="G75" s="10">
        <f t="shared" si="24"/>
        <v>-515352</v>
      </c>
      <c r="H75" s="10">
        <f t="shared" si="24"/>
        <v>-322</v>
      </c>
      <c r="I75" s="10">
        <f t="shared" si="24"/>
        <v>-522246</v>
      </c>
      <c r="J75" s="10">
        <f t="shared" si="24"/>
        <v>-262</v>
      </c>
      <c r="K75" s="10">
        <f t="shared" si="24"/>
        <v>-415240</v>
      </c>
      <c r="L75" s="10">
        <f t="shared" si="24"/>
        <v>-250</v>
      </c>
      <c r="M75" s="38">
        <f t="shared" si="24"/>
        <v>-391897</v>
      </c>
      <c r="N75" s="26">
        <f t="shared" si="24"/>
        <v>-1758</v>
      </c>
      <c r="O75" s="11">
        <f t="shared" si="24"/>
        <v>-2868545</v>
      </c>
    </row>
    <row r="76" spans="1:15" ht="20.25" customHeight="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</row>
    <row r="77" spans="1:15" ht="20.25" customHeight="1" thickBot="1" x14ac:dyDescent="0.35">
      <c r="A77" s="12" t="s">
        <v>51</v>
      </c>
      <c r="N77" s="70" t="s">
        <v>0</v>
      </c>
      <c r="O77" s="70"/>
    </row>
    <row r="78" spans="1:15" ht="20.25" customHeight="1" x14ac:dyDescent="0.3">
      <c r="A78" s="71" t="s">
        <v>1</v>
      </c>
      <c r="B78" s="64" t="s">
        <v>26</v>
      </c>
      <c r="C78" s="65"/>
      <c r="D78" s="66" t="s">
        <v>27</v>
      </c>
      <c r="E78" s="65"/>
      <c r="F78" s="66" t="s">
        <v>28</v>
      </c>
      <c r="G78" s="65"/>
      <c r="H78" s="66" t="s">
        <v>29</v>
      </c>
      <c r="I78" s="65"/>
      <c r="J78" s="66" t="s">
        <v>30</v>
      </c>
      <c r="K78" s="65"/>
      <c r="L78" s="66" t="s">
        <v>31</v>
      </c>
      <c r="M78" s="67"/>
      <c r="N78" s="73" t="s">
        <v>18</v>
      </c>
      <c r="O78" s="68"/>
    </row>
    <row r="79" spans="1:15" ht="20.25" customHeight="1" thickBot="1" x14ac:dyDescent="0.35">
      <c r="A79" s="72"/>
      <c r="B79" s="48" t="s">
        <v>19</v>
      </c>
      <c r="C79" s="49" t="s">
        <v>20</v>
      </c>
      <c r="D79" s="49" t="s">
        <v>19</v>
      </c>
      <c r="E79" s="49" t="s">
        <v>20</v>
      </c>
      <c r="F79" s="49" t="s">
        <v>19</v>
      </c>
      <c r="G79" s="49" t="s">
        <v>20</v>
      </c>
      <c r="H79" s="49" t="s">
        <v>19</v>
      </c>
      <c r="I79" s="49" t="s">
        <v>20</v>
      </c>
      <c r="J79" s="49" t="s">
        <v>19</v>
      </c>
      <c r="K79" s="49" t="s">
        <v>20</v>
      </c>
      <c r="L79" s="49" t="s">
        <v>19</v>
      </c>
      <c r="M79" s="50" t="s">
        <v>20</v>
      </c>
      <c r="N79" s="51" t="s">
        <v>19</v>
      </c>
      <c r="O79" s="52" t="s">
        <v>20</v>
      </c>
    </row>
    <row r="80" spans="1:15" ht="20.25" customHeight="1" thickTop="1" x14ac:dyDescent="0.3">
      <c r="A80" s="18" t="s">
        <v>32</v>
      </c>
      <c r="B80" s="31">
        <v>284</v>
      </c>
      <c r="C80" s="9">
        <v>451390</v>
      </c>
      <c r="D80" s="9">
        <v>160</v>
      </c>
      <c r="E80" s="9">
        <v>243380</v>
      </c>
      <c r="F80" s="9">
        <v>268</v>
      </c>
      <c r="G80" s="9">
        <v>397674</v>
      </c>
      <c r="H80" s="9">
        <v>139</v>
      </c>
      <c r="I80" s="9">
        <v>203047</v>
      </c>
      <c r="J80" s="9">
        <v>233</v>
      </c>
      <c r="K80" s="9">
        <v>335915</v>
      </c>
      <c r="L80" s="9">
        <v>143</v>
      </c>
      <c r="M80" s="32">
        <v>201519</v>
      </c>
      <c r="N80" s="23">
        <f t="shared" ref="N80:O80" si="25">B80+D80+F80+H80+J80+L80</f>
        <v>1227</v>
      </c>
      <c r="O80" s="13">
        <f t="shared" si="25"/>
        <v>1832925</v>
      </c>
    </row>
    <row r="81" spans="1:15" ht="20.25" customHeight="1" thickBot="1" x14ac:dyDescent="0.35">
      <c r="A81" s="19" t="s">
        <v>54</v>
      </c>
      <c r="B81" s="33">
        <v>115</v>
      </c>
      <c r="C81" s="4">
        <v>163185</v>
      </c>
      <c r="D81" s="4">
        <v>258</v>
      </c>
      <c r="E81" s="4">
        <v>354010</v>
      </c>
      <c r="F81" s="4">
        <v>307</v>
      </c>
      <c r="G81" s="4">
        <v>427524</v>
      </c>
      <c r="H81" s="4">
        <v>250</v>
      </c>
      <c r="I81" s="4">
        <v>342245</v>
      </c>
      <c r="J81" s="4">
        <v>274</v>
      </c>
      <c r="K81" s="4">
        <v>381540</v>
      </c>
      <c r="L81" s="4">
        <v>165</v>
      </c>
      <c r="M81" s="34">
        <v>231305</v>
      </c>
      <c r="N81" s="24">
        <f>B81+D81+F81+H81+J81+L81</f>
        <v>1369</v>
      </c>
      <c r="O81" s="14">
        <f>C81+E81+G81+I81+K81+M81</f>
        <v>1899809</v>
      </c>
    </row>
    <row r="82" spans="1:15" ht="20.25" customHeight="1" thickTop="1" thickBot="1" x14ac:dyDescent="0.35">
      <c r="A82" s="20" t="s">
        <v>8</v>
      </c>
      <c r="B82" s="35">
        <f t="shared" ref="B82:I82" si="26">B81+B80</f>
        <v>399</v>
      </c>
      <c r="C82" s="6">
        <f>C81+C80</f>
        <v>614575</v>
      </c>
      <c r="D82" s="6">
        <f t="shared" si="26"/>
        <v>418</v>
      </c>
      <c r="E82" s="6">
        <f t="shared" si="26"/>
        <v>597390</v>
      </c>
      <c r="F82" s="6">
        <f>F81+F80</f>
        <v>575</v>
      </c>
      <c r="G82" s="6">
        <f>G81+G80</f>
        <v>825198</v>
      </c>
      <c r="H82" s="6">
        <f t="shared" si="26"/>
        <v>389</v>
      </c>
      <c r="I82" s="6">
        <f t="shared" si="26"/>
        <v>545292</v>
      </c>
      <c r="J82" s="6">
        <f>J81+J80</f>
        <v>507</v>
      </c>
      <c r="K82" s="6">
        <f>K81+K80</f>
        <v>717455</v>
      </c>
      <c r="L82" s="6">
        <f>L81+L80</f>
        <v>308</v>
      </c>
      <c r="M82" s="36">
        <f>M81+M80</f>
        <v>432824</v>
      </c>
      <c r="N82" s="25">
        <f>B82+D82+F82+H82+J82+L82</f>
        <v>2596</v>
      </c>
      <c r="O82" s="15">
        <f>C82+E82+G82+I82+K82+M82</f>
        <v>3732734</v>
      </c>
    </row>
    <row r="83" spans="1:15" ht="20.25" customHeight="1" thickTop="1" thickBot="1" x14ac:dyDescent="0.35">
      <c r="A83" s="21" t="s">
        <v>11</v>
      </c>
      <c r="B83" s="37">
        <f t="shared" ref="B83:E83" si="27">B81-B80</f>
        <v>-169</v>
      </c>
      <c r="C83" s="10">
        <f>C81-C80</f>
        <v>-288205</v>
      </c>
      <c r="D83" s="10">
        <f t="shared" si="27"/>
        <v>98</v>
      </c>
      <c r="E83" s="10">
        <f t="shared" si="27"/>
        <v>110630</v>
      </c>
      <c r="F83" s="10">
        <f t="shared" ref="F83:O83" si="28">F81-F80</f>
        <v>39</v>
      </c>
      <c r="G83" s="10">
        <f t="shared" si="28"/>
        <v>29850</v>
      </c>
      <c r="H83" s="10">
        <f t="shared" si="28"/>
        <v>111</v>
      </c>
      <c r="I83" s="10">
        <f t="shared" si="28"/>
        <v>139198</v>
      </c>
      <c r="J83" s="10">
        <f t="shared" si="28"/>
        <v>41</v>
      </c>
      <c r="K83" s="10">
        <f t="shared" si="28"/>
        <v>45625</v>
      </c>
      <c r="L83" s="10">
        <f t="shared" si="28"/>
        <v>22</v>
      </c>
      <c r="M83" s="38">
        <f t="shared" si="28"/>
        <v>29786</v>
      </c>
      <c r="N83" s="26">
        <f t="shared" si="28"/>
        <v>142</v>
      </c>
      <c r="O83" s="11">
        <f t="shared" si="28"/>
        <v>66884</v>
      </c>
    </row>
    <row r="84" spans="1:15" ht="20.25" customHeight="1" x14ac:dyDescent="0.3"/>
    <row r="85" spans="1:15" ht="20.25" customHeight="1" thickBot="1" x14ac:dyDescent="0.35">
      <c r="A85" s="12" t="s">
        <v>24</v>
      </c>
      <c r="N85" s="70" t="s">
        <v>0</v>
      </c>
      <c r="O85" s="70"/>
    </row>
    <row r="86" spans="1:15" ht="20.25" customHeight="1" x14ac:dyDescent="0.3">
      <c r="A86" s="71" t="s">
        <v>21</v>
      </c>
      <c r="B86" s="64" t="s">
        <v>26</v>
      </c>
      <c r="C86" s="65"/>
      <c r="D86" s="66" t="s">
        <v>27</v>
      </c>
      <c r="E86" s="65"/>
      <c r="F86" s="66" t="s">
        <v>28</v>
      </c>
      <c r="G86" s="65"/>
      <c r="H86" s="66" t="s">
        <v>29</v>
      </c>
      <c r="I86" s="65"/>
      <c r="J86" s="66" t="s">
        <v>30</v>
      </c>
      <c r="K86" s="65"/>
      <c r="L86" s="66" t="s">
        <v>31</v>
      </c>
      <c r="M86" s="67"/>
      <c r="N86" s="73" t="s">
        <v>18</v>
      </c>
      <c r="O86" s="68"/>
    </row>
    <row r="87" spans="1:15" ht="20.25" customHeight="1" thickBot="1" x14ac:dyDescent="0.35">
      <c r="A87" s="72"/>
      <c r="B87" s="48" t="s">
        <v>19</v>
      </c>
      <c r="C87" s="49" t="s">
        <v>20</v>
      </c>
      <c r="D87" s="49" t="s">
        <v>19</v>
      </c>
      <c r="E87" s="49" t="s">
        <v>20</v>
      </c>
      <c r="F87" s="49" t="s">
        <v>19</v>
      </c>
      <c r="G87" s="49" t="s">
        <v>20</v>
      </c>
      <c r="H87" s="49" t="s">
        <v>19</v>
      </c>
      <c r="I87" s="49" t="s">
        <v>20</v>
      </c>
      <c r="J87" s="49" t="s">
        <v>19</v>
      </c>
      <c r="K87" s="49" t="s">
        <v>20</v>
      </c>
      <c r="L87" s="49" t="s">
        <v>19</v>
      </c>
      <c r="M87" s="50" t="s">
        <v>20</v>
      </c>
      <c r="N87" s="51" t="s">
        <v>19</v>
      </c>
      <c r="O87" s="52" t="s">
        <v>20</v>
      </c>
    </row>
    <row r="88" spans="1:15" ht="20.25" customHeight="1" thickTop="1" x14ac:dyDescent="0.3">
      <c r="A88" s="18" t="s">
        <v>32</v>
      </c>
      <c r="B88" s="31">
        <v>119</v>
      </c>
      <c r="C88" s="9">
        <v>184927</v>
      </c>
      <c r="D88" s="9">
        <v>163</v>
      </c>
      <c r="E88" s="9">
        <v>247457</v>
      </c>
      <c r="F88" s="9">
        <v>46</v>
      </c>
      <c r="G88" s="9">
        <v>67712</v>
      </c>
      <c r="H88" s="9">
        <v>70</v>
      </c>
      <c r="I88" s="9">
        <v>102060</v>
      </c>
      <c r="J88" s="9">
        <v>94</v>
      </c>
      <c r="K88" s="9">
        <v>133460</v>
      </c>
      <c r="L88" s="9">
        <v>92</v>
      </c>
      <c r="M88" s="32">
        <v>129510</v>
      </c>
      <c r="N88" s="23">
        <f t="shared" ref="N88:O88" si="29">B88+D88+F88+H88+J88+L88</f>
        <v>584</v>
      </c>
      <c r="O88" s="13">
        <f t="shared" si="29"/>
        <v>865126</v>
      </c>
    </row>
    <row r="89" spans="1:15" ht="20.25" customHeight="1" thickBot="1" x14ac:dyDescent="0.35">
      <c r="A89" s="19" t="s">
        <v>54</v>
      </c>
      <c r="B89" s="33">
        <v>73</v>
      </c>
      <c r="C89" s="4">
        <v>103587</v>
      </c>
      <c r="D89" s="4">
        <v>106</v>
      </c>
      <c r="E89" s="4">
        <v>149180</v>
      </c>
      <c r="F89" s="4">
        <v>91</v>
      </c>
      <c r="G89" s="4">
        <v>125489</v>
      </c>
      <c r="H89" s="4">
        <v>85</v>
      </c>
      <c r="I89" s="4">
        <v>115909</v>
      </c>
      <c r="J89" s="4">
        <v>87</v>
      </c>
      <c r="K89" s="4">
        <v>121191</v>
      </c>
      <c r="L89" s="4">
        <v>32</v>
      </c>
      <c r="M89" s="34">
        <v>45068</v>
      </c>
      <c r="N89" s="24">
        <f>B89+D89+F89+H89+J89+L89</f>
        <v>474</v>
      </c>
      <c r="O89" s="14">
        <f>C89+E89+G89+I89+K89+M89</f>
        <v>660424</v>
      </c>
    </row>
    <row r="90" spans="1:15" ht="20.25" customHeight="1" thickTop="1" thickBot="1" x14ac:dyDescent="0.35">
      <c r="A90" s="20" t="s">
        <v>18</v>
      </c>
      <c r="B90" s="35">
        <f t="shared" ref="B90:H90" si="30">B89+B88</f>
        <v>192</v>
      </c>
      <c r="C90" s="6">
        <f t="shared" si="30"/>
        <v>288514</v>
      </c>
      <c r="D90" s="6">
        <f t="shared" si="30"/>
        <v>269</v>
      </c>
      <c r="E90" s="6">
        <f t="shared" si="30"/>
        <v>396637</v>
      </c>
      <c r="F90" s="6">
        <f t="shared" si="30"/>
        <v>137</v>
      </c>
      <c r="G90" s="6">
        <f t="shared" si="30"/>
        <v>193201</v>
      </c>
      <c r="H90" s="6">
        <f t="shared" si="30"/>
        <v>155</v>
      </c>
      <c r="I90" s="6">
        <f>I89+I88</f>
        <v>217969</v>
      </c>
      <c r="J90" s="6">
        <f>J89+J88</f>
        <v>181</v>
      </c>
      <c r="K90" s="6">
        <f>K89+K88</f>
        <v>254651</v>
      </c>
      <c r="L90" s="6">
        <f>L89+L88</f>
        <v>124</v>
      </c>
      <c r="M90" s="36">
        <f>M89+M88</f>
        <v>174578</v>
      </c>
      <c r="N90" s="25">
        <f>B90+D90+F90+H90+J90+L90</f>
        <v>1058</v>
      </c>
      <c r="O90" s="15">
        <f>C90+E90+G90+I90+K90+M90</f>
        <v>1525550</v>
      </c>
    </row>
    <row r="91" spans="1:15" ht="20.25" customHeight="1" thickTop="1" thickBot="1" x14ac:dyDescent="0.35">
      <c r="A91" s="21" t="s">
        <v>22</v>
      </c>
      <c r="B91" s="37">
        <f t="shared" ref="B91:H91" si="31">B89-B88</f>
        <v>-46</v>
      </c>
      <c r="C91" s="10">
        <f t="shared" si="31"/>
        <v>-81340</v>
      </c>
      <c r="D91" s="10">
        <f t="shared" si="31"/>
        <v>-57</v>
      </c>
      <c r="E91" s="10">
        <f t="shared" si="31"/>
        <v>-98277</v>
      </c>
      <c r="F91" s="10">
        <f t="shared" si="31"/>
        <v>45</v>
      </c>
      <c r="G91" s="10">
        <f t="shared" si="31"/>
        <v>57777</v>
      </c>
      <c r="H91" s="10">
        <f t="shared" si="31"/>
        <v>15</v>
      </c>
      <c r="I91" s="10">
        <f>I89-I88</f>
        <v>13849</v>
      </c>
      <c r="J91" s="10">
        <f t="shared" ref="J91:M91" si="32">J89-J88</f>
        <v>-7</v>
      </c>
      <c r="K91" s="10">
        <f t="shared" si="32"/>
        <v>-12269</v>
      </c>
      <c r="L91" s="10">
        <f t="shared" si="32"/>
        <v>-60</v>
      </c>
      <c r="M91" s="38">
        <f t="shared" si="32"/>
        <v>-84442</v>
      </c>
      <c r="N91" s="26">
        <f>N89-N88</f>
        <v>-110</v>
      </c>
      <c r="O91" s="11">
        <f>O89-O88</f>
        <v>-204702</v>
      </c>
    </row>
    <row r="92" spans="1:15" ht="20.25" customHeight="1" x14ac:dyDescent="0.3"/>
    <row r="93" spans="1:15" ht="20.25" customHeight="1" thickBot="1" x14ac:dyDescent="0.35">
      <c r="A93" s="12" t="s">
        <v>25</v>
      </c>
      <c r="N93" s="70" t="s">
        <v>0</v>
      </c>
      <c r="O93" s="70"/>
    </row>
    <row r="94" spans="1:15" ht="20.25" customHeight="1" x14ac:dyDescent="0.3">
      <c r="A94" s="71" t="s">
        <v>21</v>
      </c>
      <c r="B94" s="64" t="s">
        <v>26</v>
      </c>
      <c r="C94" s="65"/>
      <c r="D94" s="66" t="s">
        <v>27</v>
      </c>
      <c r="E94" s="65"/>
      <c r="F94" s="66" t="s">
        <v>28</v>
      </c>
      <c r="G94" s="65"/>
      <c r="H94" s="66" t="s">
        <v>29</v>
      </c>
      <c r="I94" s="65"/>
      <c r="J94" s="66" t="s">
        <v>30</v>
      </c>
      <c r="K94" s="65"/>
      <c r="L94" s="66" t="s">
        <v>31</v>
      </c>
      <c r="M94" s="67"/>
      <c r="N94" s="73" t="s">
        <v>18</v>
      </c>
      <c r="O94" s="68"/>
    </row>
    <row r="95" spans="1:15" ht="20.25" customHeight="1" thickBot="1" x14ac:dyDescent="0.35">
      <c r="A95" s="72"/>
      <c r="B95" s="48" t="s">
        <v>19</v>
      </c>
      <c r="C95" s="49" t="s">
        <v>20</v>
      </c>
      <c r="D95" s="49" t="s">
        <v>19</v>
      </c>
      <c r="E95" s="49" t="s">
        <v>20</v>
      </c>
      <c r="F95" s="49" t="s">
        <v>19</v>
      </c>
      <c r="G95" s="49" t="s">
        <v>20</v>
      </c>
      <c r="H95" s="49" t="s">
        <v>19</v>
      </c>
      <c r="I95" s="49" t="s">
        <v>20</v>
      </c>
      <c r="J95" s="49" t="s">
        <v>19</v>
      </c>
      <c r="K95" s="49" t="s">
        <v>20</v>
      </c>
      <c r="L95" s="49" t="s">
        <v>19</v>
      </c>
      <c r="M95" s="50" t="s">
        <v>20</v>
      </c>
      <c r="N95" s="51" t="s">
        <v>19</v>
      </c>
      <c r="O95" s="52" t="s">
        <v>20</v>
      </c>
    </row>
    <row r="96" spans="1:15" ht="20.25" customHeight="1" thickTop="1" x14ac:dyDescent="0.3">
      <c r="A96" s="18" t="s">
        <v>32</v>
      </c>
      <c r="B96" s="39">
        <v>116</v>
      </c>
      <c r="C96" s="8">
        <v>156064</v>
      </c>
      <c r="D96" s="8">
        <v>218</v>
      </c>
      <c r="E96" s="8">
        <v>278572</v>
      </c>
      <c r="F96" s="8">
        <v>197</v>
      </c>
      <c r="G96" s="8">
        <v>244951</v>
      </c>
      <c r="H96" s="8">
        <v>77</v>
      </c>
      <c r="I96" s="8">
        <v>92813</v>
      </c>
      <c r="J96" s="8">
        <v>75</v>
      </c>
      <c r="K96" s="8">
        <v>89395</v>
      </c>
      <c r="L96" s="8">
        <v>101</v>
      </c>
      <c r="M96" s="40">
        <v>123129</v>
      </c>
      <c r="N96" s="23">
        <f t="shared" ref="N96:O96" si="33">B96+D96+F96+H96+J96+L96</f>
        <v>784</v>
      </c>
      <c r="O96" s="13">
        <f t="shared" si="33"/>
        <v>984924</v>
      </c>
    </row>
    <row r="97" spans="1:15" ht="20.25" customHeight="1" thickBot="1" x14ac:dyDescent="0.35">
      <c r="A97" s="19" t="s">
        <v>54</v>
      </c>
      <c r="B97" s="41">
        <v>188</v>
      </c>
      <c r="C97" s="5">
        <v>226988</v>
      </c>
      <c r="D97" s="5">
        <v>139</v>
      </c>
      <c r="E97" s="5">
        <v>163731</v>
      </c>
      <c r="F97" s="5">
        <v>192</v>
      </c>
      <c r="G97" s="5">
        <v>226560</v>
      </c>
      <c r="H97" s="5">
        <v>69</v>
      </c>
      <c r="I97" s="5">
        <v>80200</v>
      </c>
      <c r="J97" s="5">
        <v>40</v>
      </c>
      <c r="K97" s="5">
        <v>46760</v>
      </c>
      <c r="L97" s="5">
        <v>33</v>
      </c>
      <c r="M97" s="42">
        <v>40227</v>
      </c>
      <c r="N97" s="24">
        <f>B97+D97+F97+H97+J97+L97</f>
        <v>661</v>
      </c>
      <c r="O97" s="14">
        <f>C97+E97+G97+I97+K97+M97</f>
        <v>784466</v>
      </c>
    </row>
    <row r="98" spans="1:15" ht="20.25" customHeight="1" thickTop="1" thickBot="1" x14ac:dyDescent="0.35">
      <c r="A98" s="20" t="s">
        <v>18</v>
      </c>
      <c r="B98" s="43">
        <f t="shared" ref="B98:M98" si="34">B97+B96</f>
        <v>304</v>
      </c>
      <c r="C98" s="7">
        <f t="shared" si="34"/>
        <v>383052</v>
      </c>
      <c r="D98" s="7">
        <f t="shared" si="34"/>
        <v>357</v>
      </c>
      <c r="E98" s="7">
        <f t="shared" si="34"/>
        <v>442303</v>
      </c>
      <c r="F98" s="7">
        <f t="shared" si="34"/>
        <v>389</v>
      </c>
      <c r="G98" s="7">
        <f t="shared" si="34"/>
        <v>471511</v>
      </c>
      <c r="H98" s="7">
        <f t="shared" si="34"/>
        <v>146</v>
      </c>
      <c r="I98" s="7">
        <f t="shared" si="34"/>
        <v>173013</v>
      </c>
      <c r="J98" s="7">
        <f t="shared" si="34"/>
        <v>115</v>
      </c>
      <c r="K98" s="7">
        <f t="shared" si="34"/>
        <v>136155</v>
      </c>
      <c r="L98" s="7">
        <f t="shared" si="34"/>
        <v>134</v>
      </c>
      <c r="M98" s="44">
        <f t="shared" si="34"/>
        <v>163356</v>
      </c>
      <c r="N98" s="25">
        <f>B98+D98+F98+H98+J98+L98</f>
        <v>1445</v>
      </c>
      <c r="O98" s="15">
        <f>C98+E98+G98+I98+K98+M98</f>
        <v>1769390</v>
      </c>
    </row>
    <row r="99" spans="1:15" ht="20.25" customHeight="1" thickTop="1" thickBot="1" x14ac:dyDescent="0.35">
      <c r="A99" s="21" t="s">
        <v>22</v>
      </c>
      <c r="B99" s="37">
        <f t="shared" ref="B99:O99" si="35">B97-B96</f>
        <v>72</v>
      </c>
      <c r="C99" s="10">
        <f t="shared" si="35"/>
        <v>70924</v>
      </c>
      <c r="D99" s="10">
        <f t="shared" si="35"/>
        <v>-79</v>
      </c>
      <c r="E99" s="10">
        <f t="shared" si="35"/>
        <v>-114841</v>
      </c>
      <c r="F99" s="10">
        <f t="shared" si="35"/>
        <v>-5</v>
      </c>
      <c r="G99" s="10">
        <f t="shared" si="35"/>
        <v>-18391</v>
      </c>
      <c r="H99" s="10">
        <f t="shared" si="35"/>
        <v>-8</v>
      </c>
      <c r="I99" s="10">
        <f t="shared" si="35"/>
        <v>-12613</v>
      </c>
      <c r="J99" s="10">
        <f t="shared" si="35"/>
        <v>-35</v>
      </c>
      <c r="K99" s="10">
        <f t="shared" si="35"/>
        <v>-42635</v>
      </c>
      <c r="L99" s="10">
        <f t="shared" si="35"/>
        <v>-68</v>
      </c>
      <c r="M99" s="38">
        <f t="shared" si="35"/>
        <v>-82902</v>
      </c>
      <c r="N99" s="26">
        <f t="shared" si="35"/>
        <v>-123</v>
      </c>
      <c r="O99" s="11">
        <f t="shared" si="35"/>
        <v>-200458</v>
      </c>
    </row>
    <row r="100" spans="1:15" ht="18.75" customHeight="1" x14ac:dyDescent="0.3">
      <c r="B100" s="2"/>
    </row>
    <row r="101" spans="1:15" ht="20.25" hidden="1" customHeight="1" x14ac:dyDescent="0.3">
      <c r="B101" s="2"/>
    </row>
    <row r="102" spans="1:15" ht="20.25" customHeight="1" thickBot="1" x14ac:dyDescent="0.35">
      <c r="A102" s="12" t="s">
        <v>60</v>
      </c>
      <c r="B102" s="53" t="s">
        <v>39</v>
      </c>
      <c r="N102" s="69" t="s">
        <v>0</v>
      </c>
      <c r="O102" s="69"/>
    </row>
    <row r="103" spans="1:15" ht="20.25" customHeight="1" x14ac:dyDescent="0.3">
      <c r="A103" s="62" t="s">
        <v>21</v>
      </c>
      <c r="B103" s="64" t="s">
        <v>33</v>
      </c>
      <c r="C103" s="65"/>
      <c r="D103" s="66" t="s">
        <v>34</v>
      </c>
      <c r="E103" s="65"/>
      <c r="F103" s="66" t="s">
        <v>35</v>
      </c>
      <c r="G103" s="65"/>
      <c r="H103" s="66" t="s">
        <v>36</v>
      </c>
      <c r="I103" s="65"/>
      <c r="J103" s="66" t="s">
        <v>37</v>
      </c>
      <c r="K103" s="65"/>
      <c r="L103" s="66" t="s">
        <v>38</v>
      </c>
      <c r="M103" s="67"/>
      <c r="N103" s="64" t="s">
        <v>18</v>
      </c>
      <c r="O103" s="68"/>
    </row>
    <row r="104" spans="1:15" ht="20.25" customHeight="1" thickBot="1" x14ac:dyDescent="0.35">
      <c r="A104" s="63"/>
      <c r="B104" s="48" t="s">
        <v>9</v>
      </c>
      <c r="C104" s="49" t="s">
        <v>20</v>
      </c>
      <c r="D104" s="49" t="s">
        <v>9</v>
      </c>
      <c r="E104" s="49" t="s">
        <v>20</v>
      </c>
      <c r="F104" s="49" t="s">
        <v>9</v>
      </c>
      <c r="G104" s="49" t="s">
        <v>20</v>
      </c>
      <c r="H104" s="49" t="s">
        <v>9</v>
      </c>
      <c r="I104" s="49" t="s">
        <v>20</v>
      </c>
      <c r="J104" s="49" t="s">
        <v>9</v>
      </c>
      <c r="K104" s="49" t="s">
        <v>20</v>
      </c>
      <c r="L104" s="49" t="s">
        <v>9</v>
      </c>
      <c r="M104" s="50" t="s">
        <v>20</v>
      </c>
      <c r="N104" s="51" t="s">
        <v>9</v>
      </c>
      <c r="O104" s="52" t="s">
        <v>20</v>
      </c>
    </row>
    <row r="105" spans="1:15" ht="20.25" customHeight="1" thickTop="1" x14ac:dyDescent="0.3">
      <c r="A105" s="18" t="s">
        <v>32</v>
      </c>
      <c r="B105" s="39">
        <v>67</v>
      </c>
      <c r="C105" s="8">
        <v>89233</v>
      </c>
      <c r="D105" s="8">
        <v>223</v>
      </c>
      <c r="E105" s="8">
        <v>285467</v>
      </c>
      <c r="F105" s="8">
        <v>85</v>
      </c>
      <c r="G105" s="8">
        <v>105047</v>
      </c>
      <c r="H105" s="8">
        <v>93</v>
      </c>
      <c r="I105" s="8">
        <v>111786</v>
      </c>
      <c r="J105" s="8">
        <v>71</v>
      </c>
      <c r="K105" s="8">
        <v>84460</v>
      </c>
      <c r="L105" s="8">
        <v>88</v>
      </c>
      <c r="M105" s="40">
        <v>112092</v>
      </c>
      <c r="N105" s="23">
        <f t="shared" ref="N105:O105" si="36">B105+D105+F105+H105+J105+L105</f>
        <v>627</v>
      </c>
      <c r="O105" s="13">
        <f t="shared" si="36"/>
        <v>788085</v>
      </c>
    </row>
    <row r="106" spans="1:15" ht="20.25" customHeight="1" thickBot="1" x14ac:dyDescent="0.35">
      <c r="A106" s="19" t="s">
        <v>54</v>
      </c>
      <c r="B106" s="41">
        <v>0</v>
      </c>
      <c r="C106" s="5">
        <v>0</v>
      </c>
      <c r="D106" s="5">
        <v>92</v>
      </c>
      <c r="E106" s="5">
        <v>109380</v>
      </c>
      <c r="F106" s="5">
        <v>77</v>
      </c>
      <c r="G106" s="5">
        <v>90783</v>
      </c>
      <c r="H106" s="5">
        <v>0</v>
      </c>
      <c r="I106" s="5">
        <v>0</v>
      </c>
      <c r="J106" s="5">
        <v>56</v>
      </c>
      <c r="K106" s="5">
        <v>65800</v>
      </c>
      <c r="L106" s="5">
        <v>98</v>
      </c>
      <c r="M106" s="42">
        <v>116362</v>
      </c>
      <c r="N106" s="24">
        <f>B106+D106+F106+H106+J106+L106</f>
        <v>323</v>
      </c>
      <c r="O106" s="14">
        <f>C106+E106+G106+I106+K106+M106</f>
        <v>382325</v>
      </c>
    </row>
    <row r="107" spans="1:15" ht="20.25" customHeight="1" thickTop="1" x14ac:dyDescent="0.3">
      <c r="A107" s="18" t="s">
        <v>18</v>
      </c>
      <c r="B107" s="39">
        <f t="shared" ref="B107:I107" si="37">B106+B105</f>
        <v>67</v>
      </c>
      <c r="C107" s="8">
        <f t="shared" si="37"/>
        <v>89233</v>
      </c>
      <c r="D107" s="8">
        <f t="shared" si="37"/>
        <v>315</v>
      </c>
      <c r="E107" s="8">
        <f t="shared" si="37"/>
        <v>394847</v>
      </c>
      <c r="F107" s="8">
        <f t="shared" si="37"/>
        <v>162</v>
      </c>
      <c r="G107" s="8">
        <f t="shared" si="37"/>
        <v>195830</v>
      </c>
      <c r="H107" s="8">
        <f t="shared" si="37"/>
        <v>93</v>
      </c>
      <c r="I107" s="8">
        <f t="shared" si="37"/>
        <v>111786</v>
      </c>
      <c r="J107" s="8">
        <f>J106+J105</f>
        <v>127</v>
      </c>
      <c r="K107" s="8">
        <f>K106+K105</f>
        <v>150260</v>
      </c>
      <c r="L107" s="8">
        <f>L106+L105</f>
        <v>186</v>
      </c>
      <c r="M107" s="40">
        <f>M106+M105</f>
        <v>228454</v>
      </c>
      <c r="N107" s="23">
        <f>B107+D107+F107+H107+J107+L107</f>
        <v>950</v>
      </c>
      <c r="O107" s="13">
        <f>C107+E107+G107+I107+K107+M107</f>
        <v>1170410</v>
      </c>
    </row>
    <row r="108" spans="1:15" ht="20.25" customHeight="1" thickBot="1" x14ac:dyDescent="0.35">
      <c r="A108" s="22" t="s">
        <v>22</v>
      </c>
      <c r="B108" s="45">
        <f t="shared" ref="B108:I108" si="38">B106-B105</f>
        <v>-67</v>
      </c>
      <c r="C108" s="16">
        <f t="shared" si="38"/>
        <v>-89233</v>
      </c>
      <c r="D108" s="16">
        <f t="shared" si="38"/>
        <v>-131</v>
      </c>
      <c r="E108" s="16">
        <f t="shared" si="38"/>
        <v>-176087</v>
      </c>
      <c r="F108" s="16">
        <f t="shared" si="38"/>
        <v>-8</v>
      </c>
      <c r="G108" s="16">
        <f t="shared" si="38"/>
        <v>-14264</v>
      </c>
      <c r="H108" s="16">
        <f t="shared" si="38"/>
        <v>-93</v>
      </c>
      <c r="I108" s="16">
        <f t="shared" si="38"/>
        <v>-111786</v>
      </c>
      <c r="J108" s="16">
        <f t="shared" ref="J108:O108" si="39">J106-J105</f>
        <v>-15</v>
      </c>
      <c r="K108" s="16">
        <f t="shared" si="39"/>
        <v>-18660</v>
      </c>
      <c r="L108" s="16">
        <f t="shared" si="39"/>
        <v>10</v>
      </c>
      <c r="M108" s="46">
        <f t="shared" si="39"/>
        <v>4270</v>
      </c>
      <c r="N108" s="30">
        <f t="shared" si="39"/>
        <v>-304</v>
      </c>
      <c r="O108" s="17">
        <f t="shared" si="39"/>
        <v>-405760</v>
      </c>
    </row>
    <row r="109" spans="1:15" ht="20.25" customHeight="1" thickTop="1" x14ac:dyDescent="0.3"/>
    <row r="110" spans="1:15" ht="20.25" hidden="1" customHeight="1" x14ac:dyDescent="0.3"/>
    <row r="111" spans="1:15" ht="20.25" customHeight="1" thickBot="1" x14ac:dyDescent="0.35">
      <c r="A111" s="12" t="s">
        <v>41</v>
      </c>
      <c r="B111" s="2"/>
      <c r="N111" s="70" t="s">
        <v>0</v>
      </c>
      <c r="O111" s="70"/>
    </row>
    <row r="112" spans="1:15" ht="20.25" customHeight="1" x14ac:dyDescent="0.3">
      <c r="A112" s="71" t="s">
        <v>21</v>
      </c>
      <c r="B112" s="64" t="s">
        <v>26</v>
      </c>
      <c r="C112" s="65"/>
      <c r="D112" s="66" t="s">
        <v>27</v>
      </c>
      <c r="E112" s="65"/>
      <c r="F112" s="66" t="s">
        <v>28</v>
      </c>
      <c r="G112" s="65"/>
      <c r="H112" s="66" t="s">
        <v>29</v>
      </c>
      <c r="I112" s="65"/>
      <c r="J112" s="66" t="s">
        <v>30</v>
      </c>
      <c r="K112" s="65"/>
      <c r="L112" s="66" t="s">
        <v>31</v>
      </c>
      <c r="M112" s="67"/>
      <c r="N112" s="73" t="s">
        <v>8</v>
      </c>
      <c r="O112" s="68"/>
    </row>
    <row r="113" spans="1:15" ht="20.25" customHeight="1" thickBot="1" x14ac:dyDescent="0.35">
      <c r="A113" s="72"/>
      <c r="B113" s="48" t="s">
        <v>19</v>
      </c>
      <c r="C113" s="49" t="s">
        <v>20</v>
      </c>
      <c r="D113" s="49" t="s">
        <v>19</v>
      </c>
      <c r="E113" s="49" t="s">
        <v>20</v>
      </c>
      <c r="F113" s="49" t="s">
        <v>19</v>
      </c>
      <c r="G113" s="49" t="s">
        <v>20</v>
      </c>
      <c r="H113" s="49" t="s">
        <v>19</v>
      </c>
      <c r="I113" s="49" t="s">
        <v>20</v>
      </c>
      <c r="J113" s="49" t="s">
        <v>19</v>
      </c>
      <c r="K113" s="49" t="s">
        <v>20</v>
      </c>
      <c r="L113" s="49" t="s">
        <v>19</v>
      </c>
      <c r="M113" s="50" t="s">
        <v>20</v>
      </c>
      <c r="N113" s="51" t="s">
        <v>19</v>
      </c>
      <c r="O113" s="52" t="s">
        <v>20</v>
      </c>
    </row>
    <row r="114" spans="1:15" ht="20.25" customHeight="1" thickTop="1" x14ac:dyDescent="0.3">
      <c r="A114" s="18" t="s">
        <v>32</v>
      </c>
      <c r="B114" s="39">
        <v>0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109</v>
      </c>
      <c r="I114" s="8">
        <v>164457</v>
      </c>
      <c r="J114" s="8">
        <v>37</v>
      </c>
      <c r="K114" s="8">
        <v>53576</v>
      </c>
      <c r="L114" s="8">
        <v>133</v>
      </c>
      <c r="M114" s="40">
        <v>192151</v>
      </c>
      <c r="N114" s="23">
        <f t="shared" ref="N114:O114" si="40">B114+D114+F114+H114+J114+L114</f>
        <v>279</v>
      </c>
      <c r="O114" s="13">
        <f t="shared" si="40"/>
        <v>410184</v>
      </c>
    </row>
    <row r="115" spans="1:15" ht="20.25" customHeight="1" thickBot="1" x14ac:dyDescent="0.35">
      <c r="A115" s="19" t="s">
        <v>54</v>
      </c>
      <c r="B115" s="41">
        <v>50</v>
      </c>
      <c r="C115" s="5">
        <v>70950</v>
      </c>
      <c r="D115" s="5">
        <v>99</v>
      </c>
      <c r="E115" s="5">
        <v>136851</v>
      </c>
      <c r="F115" s="5">
        <v>34</v>
      </c>
      <c r="G115" s="5">
        <v>46886</v>
      </c>
      <c r="H115" s="5">
        <v>0</v>
      </c>
      <c r="I115" s="5">
        <v>0</v>
      </c>
      <c r="J115" s="5">
        <v>37</v>
      </c>
      <c r="K115" s="5">
        <v>51615</v>
      </c>
      <c r="L115" s="5">
        <v>131</v>
      </c>
      <c r="M115" s="42">
        <v>183052</v>
      </c>
      <c r="N115" s="24">
        <f>B115+D115+F115+H115+J115+L115</f>
        <v>351</v>
      </c>
      <c r="O115" s="14">
        <f>C115+E115+G115+I115+K115+M115</f>
        <v>489354</v>
      </c>
    </row>
    <row r="116" spans="1:15" ht="17.25" thickTop="1" x14ac:dyDescent="0.3">
      <c r="A116" s="18" t="s">
        <v>8</v>
      </c>
      <c r="B116" s="39">
        <f t="shared" ref="B116:H116" si="41">B115+B114</f>
        <v>50</v>
      </c>
      <c r="C116" s="8">
        <f t="shared" si="41"/>
        <v>70950</v>
      </c>
      <c r="D116" s="8">
        <f t="shared" si="41"/>
        <v>99</v>
      </c>
      <c r="E116" s="8">
        <f t="shared" si="41"/>
        <v>136851</v>
      </c>
      <c r="F116" s="8">
        <f t="shared" si="41"/>
        <v>34</v>
      </c>
      <c r="G116" s="8">
        <f t="shared" si="41"/>
        <v>46886</v>
      </c>
      <c r="H116" s="8">
        <f t="shared" si="41"/>
        <v>109</v>
      </c>
      <c r="I116" s="8">
        <f>I115+I114</f>
        <v>164457</v>
      </c>
      <c r="J116" s="8">
        <f>J115+J114</f>
        <v>74</v>
      </c>
      <c r="K116" s="8">
        <f>K115+K114</f>
        <v>105191</v>
      </c>
      <c r="L116" s="8">
        <f>L115+L114</f>
        <v>264</v>
      </c>
      <c r="M116" s="40">
        <f>M115+M114</f>
        <v>375203</v>
      </c>
      <c r="N116" s="23">
        <f>B116+D116+F116+H116+J116+L116</f>
        <v>630</v>
      </c>
      <c r="O116" s="13">
        <f>C116+E116+G116+I116+K116+M116</f>
        <v>899538</v>
      </c>
    </row>
    <row r="117" spans="1:15" ht="17.25" thickBot="1" x14ac:dyDescent="0.35">
      <c r="A117" s="22" t="s">
        <v>22</v>
      </c>
      <c r="B117" s="45">
        <f t="shared" ref="B117:G117" si="42">B115-B114</f>
        <v>50</v>
      </c>
      <c r="C117" s="16">
        <f t="shared" si="42"/>
        <v>70950</v>
      </c>
      <c r="D117" s="16">
        <f t="shared" si="42"/>
        <v>99</v>
      </c>
      <c r="E117" s="16">
        <f t="shared" si="42"/>
        <v>136851</v>
      </c>
      <c r="F117" s="16">
        <f t="shared" si="42"/>
        <v>34</v>
      </c>
      <c r="G117" s="16">
        <f t="shared" si="42"/>
        <v>46886</v>
      </c>
      <c r="H117" s="16">
        <f t="shared" ref="H117:O117" si="43">H115-H114</f>
        <v>-109</v>
      </c>
      <c r="I117" s="16">
        <f t="shared" si="43"/>
        <v>-164457</v>
      </c>
      <c r="J117" s="16">
        <f t="shared" si="43"/>
        <v>0</v>
      </c>
      <c r="K117" s="16">
        <f t="shared" si="43"/>
        <v>-1961</v>
      </c>
      <c r="L117" s="16">
        <f t="shared" si="43"/>
        <v>-2</v>
      </c>
      <c r="M117" s="46">
        <f t="shared" si="43"/>
        <v>-9099</v>
      </c>
      <c r="N117" s="30">
        <f t="shared" si="43"/>
        <v>72</v>
      </c>
      <c r="O117" s="17">
        <f t="shared" si="43"/>
        <v>79170</v>
      </c>
    </row>
    <row r="118" spans="1:15" ht="17.25" thickTop="1" x14ac:dyDescent="0.3">
      <c r="A118" s="54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</row>
    <row r="119" spans="1:15" ht="17.25" thickBot="1" x14ac:dyDescent="0.35">
      <c r="A119" s="12" t="s">
        <v>59</v>
      </c>
      <c r="B119" s="2"/>
      <c r="N119" s="69" t="s">
        <v>0</v>
      </c>
      <c r="O119" s="69"/>
    </row>
    <row r="120" spans="1:15" x14ac:dyDescent="0.3">
      <c r="A120" s="62" t="s">
        <v>1</v>
      </c>
      <c r="B120" s="64" t="s">
        <v>26</v>
      </c>
      <c r="C120" s="65"/>
      <c r="D120" s="66" t="s">
        <v>43</v>
      </c>
      <c r="E120" s="65"/>
      <c r="F120" s="66" t="s">
        <v>44</v>
      </c>
      <c r="G120" s="65"/>
      <c r="H120" s="66" t="s">
        <v>45</v>
      </c>
      <c r="I120" s="65"/>
      <c r="J120" s="66" t="s">
        <v>46</v>
      </c>
      <c r="K120" s="65"/>
      <c r="L120" s="66" t="s">
        <v>47</v>
      </c>
      <c r="M120" s="67"/>
      <c r="N120" s="64" t="s">
        <v>8</v>
      </c>
      <c r="O120" s="68"/>
    </row>
    <row r="121" spans="1:15" ht="17.25" thickBot="1" x14ac:dyDescent="0.35">
      <c r="A121" s="63"/>
      <c r="B121" s="48" t="s">
        <v>9</v>
      </c>
      <c r="C121" s="49" t="s">
        <v>10</v>
      </c>
      <c r="D121" s="49" t="s">
        <v>9</v>
      </c>
      <c r="E121" s="49" t="s">
        <v>10</v>
      </c>
      <c r="F121" s="49" t="s">
        <v>9</v>
      </c>
      <c r="G121" s="49" t="s">
        <v>10</v>
      </c>
      <c r="H121" s="49" t="s">
        <v>9</v>
      </c>
      <c r="I121" s="49" t="s">
        <v>10</v>
      </c>
      <c r="J121" s="49" t="s">
        <v>9</v>
      </c>
      <c r="K121" s="49" t="s">
        <v>10</v>
      </c>
      <c r="L121" s="49" t="s">
        <v>9</v>
      </c>
      <c r="M121" s="50" t="s">
        <v>10</v>
      </c>
      <c r="N121" s="51" t="s">
        <v>9</v>
      </c>
      <c r="O121" s="52" t="s">
        <v>10</v>
      </c>
    </row>
    <row r="122" spans="1:15" ht="17.25" thickTop="1" x14ac:dyDescent="0.3">
      <c r="A122" s="18" t="s">
        <v>32</v>
      </c>
      <c r="B122" s="39">
        <v>0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40">
        <v>0</v>
      </c>
      <c r="N122" s="23">
        <f t="shared" ref="N122:O124" si="44">B122+D122+F122+H122+J122+L122</f>
        <v>0</v>
      </c>
      <c r="O122" s="13">
        <f t="shared" si="44"/>
        <v>0</v>
      </c>
    </row>
    <row r="123" spans="1:15" ht="17.25" thickBot="1" x14ac:dyDescent="0.35">
      <c r="A123" s="19" t="s">
        <v>54</v>
      </c>
      <c r="B123" s="41">
        <v>496</v>
      </c>
      <c r="C123" s="5">
        <v>769530</v>
      </c>
      <c r="D123" s="5">
        <v>390</v>
      </c>
      <c r="E123" s="5">
        <v>594351</v>
      </c>
      <c r="F123" s="5">
        <v>323</v>
      </c>
      <c r="G123" s="5">
        <v>503951</v>
      </c>
      <c r="H123" s="5">
        <v>329</v>
      </c>
      <c r="I123" s="5">
        <v>521494</v>
      </c>
      <c r="J123" s="5">
        <v>333</v>
      </c>
      <c r="K123" s="5">
        <v>529947</v>
      </c>
      <c r="L123" s="5">
        <v>240</v>
      </c>
      <c r="M123" s="42">
        <v>390317</v>
      </c>
      <c r="N123" s="24">
        <f t="shared" si="44"/>
        <v>2111</v>
      </c>
      <c r="O123" s="14">
        <f t="shared" si="44"/>
        <v>3309590</v>
      </c>
    </row>
    <row r="124" spans="1:15" ht="17.25" thickTop="1" x14ac:dyDescent="0.3">
      <c r="A124" s="18" t="s">
        <v>8</v>
      </c>
      <c r="B124" s="39">
        <f t="shared" ref="B124:I124" si="45">B123+B122</f>
        <v>496</v>
      </c>
      <c r="C124" s="8">
        <f t="shared" si="45"/>
        <v>769530</v>
      </c>
      <c r="D124" s="8">
        <f t="shared" si="45"/>
        <v>390</v>
      </c>
      <c r="E124" s="8">
        <f t="shared" si="45"/>
        <v>594351</v>
      </c>
      <c r="F124" s="8">
        <f t="shared" si="45"/>
        <v>323</v>
      </c>
      <c r="G124" s="8">
        <f t="shared" si="45"/>
        <v>503951</v>
      </c>
      <c r="H124" s="8">
        <f t="shared" si="45"/>
        <v>329</v>
      </c>
      <c r="I124" s="8">
        <f t="shared" si="45"/>
        <v>521494</v>
      </c>
      <c r="J124" s="8">
        <f>J123+J122</f>
        <v>333</v>
      </c>
      <c r="K124" s="8">
        <f>K123+K122</f>
        <v>529947</v>
      </c>
      <c r="L124" s="8">
        <f>L123+L122</f>
        <v>240</v>
      </c>
      <c r="M124" s="40">
        <f>M123+M122</f>
        <v>390317</v>
      </c>
      <c r="N124" s="23">
        <f t="shared" si="44"/>
        <v>2111</v>
      </c>
      <c r="O124" s="13">
        <f t="shared" si="44"/>
        <v>3309590</v>
      </c>
    </row>
    <row r="125" spans="1:15" ht="17.25" thickBot="1" x14ac:dyDescent="0.35">
      <c r="A125" s="22" t="s">
        <v>11</v>
      </c>
      <c r="B125" s="45">
        <f t="shared" ref="B125:K125" si="46">B123-B122</f>
        <v>496</v>
      </c>
      <c r="C125" s="16">
        <f t="shared" si="46"/>
        <v>769530</v>
      </c>
      <c r="D125" s="16">
        <f t="shared" si="46"/>
        <v>390</v>
      </c>
      <c r="E125" s="16">
        <f t="shared" si="46"/>
        <v>594351</v>
      </c>
      <c r="F125" s="16">
        <f>F123-F122</f>
        <v>323</v>
      </c>
      <c r="G125" s="16">
        <f>G123-G122</f>
        <v>503951</v>
      </c>
      <c r="H125" s="16">
        <f>H123-H122</f>
        <v>329</v>
      </c>
      <c r="I125" s="16">
        <f>I123-I122</f>
        <v>521494</v>
      </c>
      <c r="J125" s="16">
        <f>J123-J122</f>
        <v>333</v>
      </c>
      <c r="K125" s="16">
        <f t="shared" si="46"/>
        <v>529947</v>
      </c>
      <c r="L125" s="16">
        <f>L123-L122</f>
        <v>240</v>
      </c>
      <c r="M125" s="46">
        <f>M123-M122</f>
        <v>390317</v>
      </c>
      <c r="N125" s="30">
        <f>N123-N122</f>
        <v>2111</v>
      </c>
      <c r="O125" s="17">
        <f>O123-O122</f>
        <v>3309590</v>
      </c>
    </row>
    <row r="126" spans="1:15" ht="18" thickTop="1" thickBot="1" x14ac:dyDescent="0.35">
      <c r="A126" s="54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</row>
    <row r="127" spans="1:15" ht="32.25" customHeight="1" x14ac:dyDescent="0.3">
      <c r="A127" s="75" t="s">
        <v>48</v>
      </c>
      <c r="B127" s="77" t="s">
        <v>64</v>
      </c>
      <c r="C127" s="78"/>
      <c r="D127" s="79" t="s">
        <v>65</v>
      </c>
      <c r="E127" s="78"/>
      <c r="F127" s="80" t="s">
        <v>49</v>
      </c>
      <c r="G127" s="81"/>
    </row>
    <row r="128" spans="1:15" ht="32.25" customHeight="1" thickBot="1" x14ac:dyDescent="0.35">
      <c r="A128" s="76"/>
      <c r="B128" s="60" t="s">
        <v>9</v>
      </c>
      <c r="C128" s="61" t="s">
        <v>10</v>
      </c>
      <c r="D128" s="61" t="s">
        <v>9</v>
      </c>
      <c r="E128" s="61" t="s">
        <v>10</v>
      </c>
      <c r="F128" s="61" t="s">
        <v>9</v>
      </c>
      <c r="G128" s="61" t="s">
        <v>10</v>
      </c>
    </row>
    <row r="129" spans="1:15" ht="32.25" customHeight="1" thickTop="1" x14ac:dyDescent="0.3">
      <c r="A129" s="56" t="s">
        <v>50</v>
      </c>
      <c r="B129" s="57">
        <v>10182</v>
      </c>
      <c r="C129" s="58">
        <v>15210033</v>
      </c>
      <c r="D129" s="58">
        <v>10584</v>
      </c>
      <c r="E129" s="58">
        <v>14834597</v>
      </c>
      <c r="F129" s="59">
        <f>D129-B129</f>
        <v>402</v>
      </c>
      <c r="G129" s="59">
        <f>E129-C129</f>
        <v>-375436</v>
      </c>
    </row>
    <row r="132" spans="1:15" x14ac:dyDescent="0.3">
      <c r="A132" s="1" t="s">
        <v>57</v>
      </c>
    </row>
    <row r="133" spans="1:15" x14ac:dyDescent="0.3">
      <c r="A133" s="1" t="s">
        <v>42</v>
      </c>
    </row>
    <row r="134" spans="1:15" x14ac:dyDescent="0.3">
      <c r="A134" s="1" t="s">
        <v>61</v>
      </c>
    </row>
    <row r="137" spans="1:15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</sheetData>
  <mergeCells count="132">
    <mergeCell ref="A127:A128"/>
    <mergeCell ref="B127:C127"/>
    <mergeCell ref="D127:E127"/>
    <mergeCell ref="F127:G127"/>
    <mergeCell ref="N102:O102"/>
    <mergeCell ref="A103:A104"/>
    <mergeCell ref="B103:C103"/>
    <mergeCell ref="D103:E103"/>
    <mergeCell ref="F103:G103"/>
    <mergeCell ref="H103:I103"/>
    <mergeCell ref="J103:K103"/>
    <mergeCell ref="L103:M103"/>
    <mergeCell ref="N103:O103"/>
    <mergeCell ref="N111:O111"/>
    <mergeCell ref="A112:A113"/>
    <mergeCell ref="B112:C112"/>
    <mergeCell ref="D112:E112"/>
    <mergeCell ref="F112:G112"/>
    <mergeCell ref="H112:I112"/>
    <mergeCell ref="J112:K112"/>
    <mergeCell ref="L112:M112"/>
    <mergeCell ref="N112:O112"/>
    <mergeCell ref="A120:A121"/>
    <mergeCell ref="B120:C120"/>
    <mergeCell ref="N93:O93"/>
    <mergeCell ref="A94:A95"/>
    <mergeCell ref="B94:C94"/>
    <mergeCell ref="D94:E94"/>
    <mergeCell ref="F94:G94"/>
    <mergeCell ref="H94:I94"/>
    <mergeCell ref="J94:K94"/>
    <mergeCell ref="L94:M94"/>
    <mergeCell ref="N94:O94"/>
    <mergeCell ref="N85:O85"/>
    <mergeCell ref="A86:A87"/>
    <mergeCell ref="B86:C86"/>
    <mergeCell ref="D86:E86"/>
    <mergeCell ref="F86:G86"/>
    <mergeCell ref="H86:I86"/>
    <mergeCell ref="J86:K86"/>
    <mergeCell ref="L86:M86"/>
    <mergeCell ref="N86:O86"/>
    <mergeCell ref="A68:O68"/>
    <mergeCell ref="N69:O69"/>
    <mergeCell ref="A70:A71"/>
    <mergeCell ref="B70:C70"/>
    <mergeCell ref="D70:E70"/>
    <mergeCell ref="F70:G70"/>
    <mergeCell ref="H70:I70"/>
    <mergeCell ref="J70:K70"/>
    <mergeCell ref="L70:M70"/>
    <mergeCell ref="N70:O70"/>
    <mergeCell ref="A1:O1"/>
    <mergeCell ref="N19:O19"/>
    <mergeCell ref="N2:O2"/>
    <mergeCell ref="J19:K19"/>
    <mergeCell ref="N3:O3"/>
    <mergeCell ref="A11:A12"/>
    <mergeCell ref="B11:C11"/>
    <mergeCell ref="D11:E11"/>
    <mergeCell ref="F11:G11"/>
    <mergeCell ref="H11:I11"/>
    <mergeCell ref="J11:K11"/>
    <mergeCell ref="N11:O11"/>
    <mergeCell ref="H3:I3"/>
    <mergeCell ref="L11:M11"/>
    <mergeCell ref="J3:K3"/>
    <mergeCell ref="B19:C19"/>
    <mergeCell ref="A3:A4"/>
    <mergeCell ref="B3:C3"/>
    <mergeCell ref="D3:E3"/>
    <mergeCell ref="F3:G3"/>
    <mergeCell ref="L3:M3"/>
    <mergeCell ref="N10:O10"/>
    <mergeCell ref="N18:O18"/>
    <mergeCell ref="L19:M19"/>
    <mergeCell ref="N42:O42"/>
    <mergeCell ref="D35:E35"/>
    <mergeCell ref="B35:C35"/>
    <mergeCell ref="A35:A36"/>
    <mergeCell ref="H19:I19"/>
    <mergeCell ref="A19:A20"/>
    <mergeCell ref="H35:I35"/>
    <mergeCell ref="F35:G35"/>
    <mergeCell ref="D19:E19"/>
    <mergeCell ref="F19:G19"/>
    <mergeCell ref="A27:A28"/>
    <mergeCell ref="B27:C27"/>
    <mergeCell ref="D27:E27"/>
    <mergeCell ref="F27:G27"/>
    <mergeCell ref="H27:I27"/>
    <mergeCell ref="N26:O26"/>
    <mergeCell ref="N35:O35"/>
    <mergeCell ref="J35:K35"/>
    <mergeCell ref="L35:M35"/>
    <mergeCell ref="N34:O34"/>
    <mergeCell ref="J27:K27"/>
    <mergeCell ref="N27:O27"/>
    <mergeCell ref="L27:M27"/>
    <mergeCell ref="D120:E120"/>
    <mergeCell ref="F120:G120"/>
    <mergeCell ref="H120:I120"/>
    <mergeCell ref="J120:K120"/>
    <mergeCell ref="L120:M120"/>
    <mergeCell ref="N120:O120"/>
    <mergeCell ref="A43:A44"/>
    <mergeCell ref="B43:C43"/>
    <mergeCell ref="D43:E43"/>
    <mergeCell ref="F43:G43"/>
    <mergeCell ref="H43:I43"/>
    <mergeCell ref="J43:K43"/>
    <mergeCell ref="L43:M43"/>
    <mergeCell ref="N43:O43"/>
    <mergeCell ref="N119:O119"/>
    <mergeCell ref="N77:O77"/>
    <mergeCell ref="A78:A79"/>
    <mergeCell ref="B78:C78"/>
    <mergeCell ref="D78:E78"/>
    <mergeCell ref="F78:G78"/>
    <mergeCell ref="H78:I78"/>
    <mergeCell ref="J78:K78"/>
    <mergeCell ref="L78:M78"/>
    <mergeCell ref="N78:O78"/>
    <mergeCell ref="A51:A52"/>
    <mergeCell ref="B51:C51"/>
    <mergeCell ref="D51:E51"/>
    <mergeCell ref="F51:G51"/>
    <mergeCell ref="H51:I51"/>
    <mergeCell ref="J51:K51"/>
    <mergeCell ref="L51:M51"/>
    <mergeCell ref="N51:O51"/>
    <mergeCell ref="N50:O50"/>
  </mergeCells>
  <phoneticPr fontId="2" type="noConversion"/>
  <pageMargins left="0.59055118110236227" right="0.55118110236220474" top="0.39370078740157483" bottom="0.39370078740157483" header="0.19685039370078741" footer="0.35433070866141736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2016-11-29T12:52:52Z</cp:lastPrinted>
  <dcterms:created xsi:type="dcterms:W3CDTF">2014-11-19T04:15:02Z</dcterms:created>
  <dcterms:modified xsi:type="dcterms:W3CDTF">2017-02-20T04:28:11Z</dcterms:modified>
</cp:coreProperties>
</file>