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0. 관재\2024년 업무추진\재물조사\20241204-회계관련 자산내역\"/>
    </mc:Choice>
  </mc:AlternateContent>
  <bookViews>
    <workbookView xWindow="480" yWindow="300" windowWidth="23355" windowHeight="9765" tabRatio="899"/>
  </bookViews>
  <sheets>
    <sheet name="토지(위원회)" sheetId="12" r:id="rId1"/>
    <sheet name="건물(위원회)" sheetId="13" r:id="rId2"/>
    <sheet name="구축물(위원회)" sheetId="25" r:id="rId3"/>
    <sheet name="기계장치(위원회)" sheetId="14" r:id="rId4"/>
    <sheet name="관계회사주식,미술작품내역서" sheetId="10" r:id="rId5"/>
    <sheet name="증감(골프장)" sheetId="20" r:id="rId6"/>
    <sheet name="토지총괄(골프장)" sheetId="19" r:id="rId7"/>
    <sheet name="토지(골프장)" sheetId="22" r:id="rId8"/>
    <sheet name="건물(골프장)" sheetId="21" r:id="rId9"/>
    <sheet name="기계장치(골프장)" sheetId="24" r:id="rId10"/>
    <sheet name="구축물(골프장)" sheetId="23" r:id="rId11"/>
    <sheet name="코스" sheetId="17" r:id="rId12"/>
  </sheets>
  <definedNames>
    <definedName name="__" localSheetId="4">#REF!</definedName>
    <definedName name="__" localSheetId="5">#REF!</definedName>
    <definedName name="__" localSheetId="0">#REF!</definedName>
    <definedName name="__">#REF!</definedName>
    <definedName name="___TB02" localSheetId="5">#REF!</definedName>
    <definedName name="___TB02">#REF!</definedName>
    <definedName name="__2_2000년입출고" localSheetId="5">#REF!</definedName>
    <definedName name="__2000년입출고" localSheetId="5">#REF!</definedName>
    <definedName name="__2000년입출고" localSheetId="0">#REF!</definedName>
    <definedName name="__2000년입출고">#REF!</definedName>
    <definedName name="__IntlFixup" hidden="1">TRUE</definedName>
    <definedName name="__TB02" localSheetId="5">#REF!</definedName>
    <definedName name="__TB02" localSheetId="0">#REF!</definedName>
    <definedName name="__TB02">#REF!</definedName>
    <definedName name="_±" localSheetId="4">#REF!</definedName>
    <definedName name="_±" localSheetId="5">#REF!</definedName>
    <definedName name="_±" localSheetId="0">#REF!</definedName>
    <definedName name="_±">#REF!</definedName>
    <definedName name="_0" localSheetId="4">#REF!</definedName>
    <definedName name="_0" localSheetId="5">#REF!</definedName>
    <definedName name="_0" localSheetId="0">#REF!</definedName>
    <definedName name="_0">#REF!</definedName>
    <definedName name="_1">#N/A</definedName>
    <definedName name="_10R_0PA" localSheetId="0">#REF!</definedName>
    <definedName name="_11R_0PA">#REF!</definedName>
    <definedName name="_15U_0PA" localSheetId="5">#REF!</definedName>
    <definedName name="_17U_0PA" localSheetId="0">#REF!</definedName>
    <definedName name="_18U_0PA">#REF!</definedName>
    <definedName name="_2_2000년입출고" localSheetId="5">#REF!</definedName>
    <definedName name="_2_2000년입출고" localSheetId="0">#REF!</definedName>
    <definedName name="_2_2000년입출고">#REF!</definedName>
    <definedName name="_2000년입출고" localSheetId="4">#REF!</definedName>
    <definedName name="_2000년입출고" localSheetId="5">#REF!</definedName>
    <definedName name="_2000년입출고" localSheetId="0">#REF!</definedName>
    <definedName name="_2000년입출고">#REF!</definedName>
    <definedName name="_4_2000년입출고">#REF!</definedName>
    <definedName name="_4R_0PA" localSheetId="5">#REF!</definedName>
    <definedName name="_4R_0PA" localSheetId="0">#REF!</definedName>
    <definedName name="_4R_0PA">#REF!</definedName>
    <definedName name="_6U_0PA" localSheetId="5">#REF!</definedName>
    <definedName name="_6U_0PA" localSheetId="0">#REF!</definedName>
    <definedName name="_6U_0PA">#REF!</definedName>
    <definedName name="_8R_0PA" localSheetId="5">#REF!</definedName>
    <definedName name="_Key1" localSheetId="4" hidden="1">#REF!</definedName>
    <definedName name="_Key1" localSheetId="5" hidden="1">#REF!</definedName>
    <definedName name="_Key1" localSheetId="0" hidden="1">#REF!</definedName>
    <definedName name="_Key1" hidden="1">#REF!</definedName>
    <definedName name="_Key10" localSheetId="4" hidden="1">#REF!</definedName>
    <definedName name="_Key10" localSheetId="5" hidden="1">#REF!</definedName>
    <definedName name="_Key10" localSheetId="0" hidden="1">#REF!</definedName>
    <definedName name="_Key10" hidden="1">#REF!</definedName>
    <definedName name="_Key111" localSheetId="5" hidden="1">#REF!</definedName>
    <definedName name="_Key111" localSheetId="0" hidden="1">#REF!</definedName>
    <definedName name="_Key111" hidden="1">#REF!</definedName>
    <definedName name="_Key2" localSheetId="4" hidden="1">#REF!</definedName>
    <definedName name="_Key2" localSheetId="5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4" hidden="1">#REF!</definedName>
    <definedName name="_Parse_Out" localSheetId="5" hidden="1">#REF!</definedName>
    <definedName name="_Parse_Out" localSheetId="0" hidden="1">#REF!</definedName>
    <definedName name="_Parse_Out" hidden="1">#REF!</definedName>
    <definedName name="_Sort" localSheetId="4" hidden="1">#REF!</definedName>
    <definedName name="_Sort" localSheetId="5" hidden="1">#REF!</definedName>
    <definedName name="_Sort" localSheetId="0" hidden="1">#REF!</definedName>
    <definedName name="_Sort" hidden="1">#REF!</definedName>
    <definedName name="_Sort1" localSheetId="4" hidden="1">#REF!</definedName>
    <definedName name="_Sort1" localSheetId="5" hidden="1">#REF!</definedName>
    <definedName name="_Sort1" localSheetId="0" hidden="1">#REF!</definedName>
    <definedName name="_Sort1" hidden="1">#REF!</definedName>
    <definedName name="_TB02" localSheetId="4">#REF!</definedName>
    <definedName name="_TB02" localSheetId="5">#REF!</definedName>
    <definedName name="_TB02" localSheetId="0">#REF!</definedName>
    <definedName name="_TB02">#REF!</definedName>
    <definedName name="A" localSheetId="4">#REF!</definedName>
    <definedName name="A" localSheetId="5">#REF!</definedName>
    <definedName name="A" localSheetId="0">#REF!</definedName>
    <definedName name="A">#REF!</definedName>
    <definedName name="AS2DocOpenMode" hidden="1">"AS2DocumentEdit"</definedName>
    <definedName name="d" localSheetId="5">#REF!</definedName>
    <definedName name="d" localSheetId="0">#REF!</definedName>
    <definedName name="d">#REF!</definedName>
    <definedName name="_xlnm.Database" localSheetId="4">#REF!</definedName>
    <definedName name="_xlnm.Database" localSheetId="5">#REF!</definedName>
    <definedName name="_xlnm.Database" localSheetId="0">#REF!</definedName>
    <definedName name="_xlnm.Database">#REF!</definedName>
    <definedName name="dfakdf" localSheetId="4" hidden="1">#REF!</definedName>
    <definedName name="dfakdf" localSheetId="5" hidden="1">#REF!</definedName>
    <definedName name="dfakdf" localSheetId="0" hidden="1">#REF!</definedName>
    <definedName name="dfakdf" hidden="1">#REF!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5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4" hidden="1">#REF!</definedName>
    <definedName name="erw" localSheetId="5" hidden="1">#REF!</definedName>
    <definedName name="erw" localSheetId="0" hidden="1">#REF!</definedName>
    <definedName name="erw" hidden="1">#REF!</definedName>
    <definedName name="INPUT" localSheetId="4">#REF!</definedName>
    <definedName name="INPUT" localSheetId="5">#REF!</definedName>
    <definedName name="INPUT" localSheetId="0">#REF!</definedName>
    <definedName name="INPUT">#REF!</definedName>
    <definedName name="PERIOD_END" localSheetId="4">#REF!</definedName>
    <definedName name="PERIOD_END" localSheetId="5">#REF!</definedName>
    <definedName name="PERIOD_END" localSheetId="0">#REF!</definedName>
    <definedName name="PERIOD_END">#REF!</definedName>
    <definedName name="_xlnm.Print_Area" localSheetId="8">'건물(골프장)'!$A$1:$G$32</definedName>
    <definedName name="_xlnm.Print_Area" localSheetId="1">'건물(위원회)'!$A$1:$I$37</definedName>
    <definedName name="_xlnm.Print_Area" localSheetId="4">'관계회사주식,미술작품내역서'!$A$1:$F$37</definedName>
    <definedName name="_xlnm.Print_Area" localSheetId="10">'구축물(골프장)'!$A$1:$I$142</definedName>
    <definedName name="_xlnm.Print_Area" localSheetId="2">'구축물(위원회)'!$A$1:$H$19</definedName>
    <definedName name="_xlnm.Print_Area" localSheetId="9">'기계장치(골프장)'!$A$1:$I$134</definedName>
    <definedName name="_xlnm.Print_Area" localSheetId="3">'기계장치(위원회)'!$A$1:$H$129</definedName>
    <definedName name="_xlnm.Print_Area" localSheetId="5">'증감(골프장)'!$A$1:$G$33</definedName>
    <definedName name="_xlnm.Print_Area" localSheetId="11">코스!$A$1:$G$22</definedName>
    <definedName name="_xlnm.Print_Area" localSheetId="7">'토지(골프장)'!$A$1:$J$157</definedName>
    <definedName name="_xlnm.Print_Area" localSheetId="0">'토지(위원회)'!$A$1:$G$23</definedName>
    <definedName name="_xlnm.Print_Area" localSheetId="6">'토지총괄(골프장)'!$A$1:$O$21</definedName>
    <definedName name="_xlnm.Print_Area">#REF!</definedName>
    <definedName name="PRINT_AREA_MI" localSheetId="4">#REF!</definedName>
    <definedName name="PRINT_AREA_MI" localSheetId="5">#REF!</definedName>
    <definedName name="PRINT_AREA_MI" localSheetId="0">#REF!</definedName>
    <definedName name="PRINT_AREA_MI">#REF!</definedName>
    <definedName name="_xlnm.Print_Titles" localSheetId="10">'구축물(골프장)'!$1:$6</definedName>
    <definedName name="_xlnm.Print_Titles" localSheetId="9">'기계장치(골프장)'!$1:$6</definedName>
    <definedName name="_xlnm.Print_Titles" localSheetId="3">'기계장치(위원회)'!$1:$7</definedName>
    <definedName name="_xlnm.Print_Titles" localSheetId="7">'토지(골프장)'!$1:$7</definedName>
    <definedName name="_xlnm.Print_Titles">#REF!</definedName>
    <definedName name="PRINT_TITLES_MI" localSheetId="4">#REF!</definedName>
    <definedName name="PRINT_TITLES_MI" localSheetId="5">#REF!</definedName>
    <definedName name="PRINT_TITLES_MI" localSheetId="0">#REF!</definedName>
    <definedName name="PRINT_TITLES_MI">#REF!</definedName>
    <definedName name="PTR" localSheetId="4">#REF!</definedName>
    <definedName name="PTR" localSheetId="5">#REF!</definedName>
    <definedName name="PTR" localSheetId="0">#REF!</definedName>
    <definedName name="PTR">#REF!</definedName>
    <definedName name="TABLE1" localSheetId="4">#REF!</definedName>
    <definedName name="TABLE1" localSheetId="5">#REF!</definedName>
    <definedName name="TABLE1" localSheetId="0">#REF!</definedName>
    <definedName name="TABLE1">#REF!</definedName>
    <definedName name="tax" localSheetId="4" hidden="1">#REF!</definedName>
    <definedName name="tax" localSheetId="5" hidden="1">#REF!</definedName>
    <definedName name="tax" localSheetId="0" hidden="1">#REF!</definedName>
    <definedName name="tax" hidden="1">#REF!</definedName>
    <definedName name="TextRefCopy1" localSheetId="5">#REF!</definedName>
    <definedName name="TextRefCopy1">#REF!</definedName>
    <definedName name="TextRefCopy2" localSheetId="5">#REF!</definedName>
    <definedName name="TextRefCopy2">#REF!</definedName>
    <definedName name="TextRefCopy3">#REF!</definedName>
    <definedName name="TextRefCopyRangeCount" hidden="1">1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5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1" hidden="1">#REF!</definedName>
    <definedName name="XREF_COLUMN_2" hidden="1">#REF!</definedName>
    <definedName name="XREF_COLUMN_4" localSheetId="4" hidden="1">#REF!</definedName>
    <definedName name="XREF_COLUMN_4" localSheetId="5" hidden="1">#REF!</definedName>
    <definedName name="XREF_COLUMN_4" localSheetId="0" hidden="1">#REF!</definedName>
    <definedName name="XREF_COLUMN_4" hidden="1">#REF!</definedName>
    <definedName name="XREF_COLUMN_5" localSheetId="4" hidden="1">#REF!</definedName>
    <definedName name="XREF_COLUMN_5" localSheetId="5" hidden="1">#REF!</definedName>
    <definedName name="XREF_COLUMN_5" localSheetId="0" hidden="1">#REF!</definedName>
    <definedName name="XREF_COLUMN_5" hidden="1">#REF!</definedName>
    <definedName name="XREF_COLUMN_6" localSheetId="4" hidden="1">#REF!</definedName>
    <definedName name="XREF_COLUMN_6" localSheetId="5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1" hidden="1">#REF!</definedName>
    <definedName name="XRefCopy2" hidden="1">#REF!</definedName>
    <definedName name="XRefCopy3" localSheetId="4" hidden="1">#REF!</definedName>
    <definedName name="XRefCopy3" localSheetId="5" hidden="1">#REF!</definedName>
    <definedName name="XRefCopy3" localSheetId="0" hidden="1">#REF!</definedName>
    <definedName name="XRefCopy3" hidden="1">#REF!</definedName>
    <definedName name="XRefCopy4" localSheetId="4" hidden="1">#REF!</definedName>
    <definedName name="XRefCopy4" localSheetId="5" hidden="1">#REF!</definedName>
    <definedName name="XRefCopy4" localSheetId="0" hidden="1">#REF!</definedName>
    <definedName name="XRefCopy4" hidden="1">#REF!</definedName>
    <definedName name="XRefCopy5" localSheetId="4" hidden="1">#REF!</definedName>
    <definedName name="XRefCopy5" localSheetId="5" hidden="1">#REF!</definedName>
    <definedName name="XRefCopy5" localSheetId="0" hidden="1">#REF!</definedName>
    <definedName name="XRefCopy5" hidden="1">#REF!</definedName>
    <definedName name="XRefCopy6" localSheetId="4" hidden="1">#REF!</definedName>
    <definedName name="XRefCopy6" localSheetId="5" hidden="1">#REF!</definedName>
    <definedName name="XRefCopy6" localSheetId="0" hidden="1">#REF!</definedName>
    <definedName name="XRefCopy6" hidden="1">#REF!</definedName>
    <definedName name="XRefCopy7" localSheetId="4" hidden="1">#REF!</definedName>
    <definedName name="XRefCopy7" localSheetId="5" hidden="1">#REF!</definedName>
    <definedName name="XRefCopy7" localSheetId="0" hidden="1">#REF!</definedName>
    <definedName name="XRefCopy7" hidden="1">#REF!</definedName>
    <definedName name="XRefCopy8" localSheetId="4" hidden="1">#REF!</definedName>
    <definedName name="XRefCopy8" localSheetId="5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1" hidden="1">#REF!</definedName>
    <definedName name="XRefPaste10" hidden="1">#REF!</definedName>
    <definedName name="XRefPaste2" hidden="1">#REF!</definedName>
    <definedName name="XRefPaste3" localSheetId="4" hidden="1">#REF!</definedName>
    <definedName name="XRefPaste3" localSheetId="5" hidden="1">#REF!</definedName>
    <definedName name="XRefPaste3" localSheetId="0" hidden="1">#REF!</definedName>
    <definedName name="XRefPaste3" hidden="1">#REF!</definedName>
    <definedName name="XRefPaste4" hidden="1">#REF!</definedName>
    <definedName name="XRefPaste5" hidden="1">#REF!</definedName>
    <definedName name="XRefPaste6" hidden="1">#REF!</definedName>
    <definedName name="XRefPaste7" hidden="1">#REF!</definedName>
    <definedName name="XRefPaste8" hidden="1">#REF!</definedName>
    <definedName name="XRefPaste9" localSheetId="5" hidden="1">#REF!</definedName>
    <definedName name="XRefPaste9" hidden="1">#REF!</definedName>
    <definedName name="XRefPasteRangeCount" hidden="1">3</definedName>
    <definedName name="YEAREND" localSheetId="4">#REF!</definedName>
    <definedName name="YEAREND" localSheetId="5">#REF!</definedName>
    <definedName name="YEAREND" localSheetId="0">#REF!</definedName>
    <definedName name="YEAREND">#REF!</definedName>
    <definedName name="기금마케팅부" localSheetId="5">#REF!</definedName>
    <definedName name="기금마케팅부" localSheetId="0">#REF!</definedName>
    <definedName name="기금마케팅부">#REF!</definedName>
    <definedName name="ㄴㄴ" localSheetId="5" hidden="1">#REF!</definedName>
    <definedName name="ㄴㄴ" localSheetId="0" hidden="1">#REF!</definedName>
    <definedName name="ㄴㄴ" hidden="1">#REF!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5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4" hidden="1">#REF!</definedName>
    <definedName name="매입" localSheetId="5" hidden="1">#REF!</definedName>
    <definedName name="매입" localSheetId="0" hidden="1">#REF!</definedName>
    <definedName name="매입" hidden="1">#REF!</definedName>
    <definedName name="비품" localSheetId="4">#REF!</definedName>
    <definedName name="비품" localSheetId="5">#REF!</definedName>
    <definedName name="비품" localSheetId="0">#REF!</definedName>
    <definedName name="비품">#REF!</definedName>
    <definedName name="비품1" localSheetId="4" hidden="1">#REF!</definedName>
    <definedName name="비품1" localSheetId="5" hidden="1">#REF!</definedName>
    <definedName name="비품1" localSheetId="0" hidden="1">#REF!</definedName>
    <definedName name="비품1" hidden="1">#REF!</definedName>
    <definedName name="비품2" localSheetId="4">#REF!</definedName>
    <definedName name="비품2" localSheetId="5">#REF!</definedName>
    <definedName name="비품2" localSheetId="0">#REF!</definedName>
    <definedName name="비품2">#REF!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5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5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워야" localSheetId="4" hidden="1">#REF!</definedName>
    <definedName name="워야" localSheetId="5" hidden="1">#REF!</definedName>
    <definedName name="워야" localSheetId="0" hidden="1">#REF!</definedName>
    <definedName name="워야" hidden="1">#REF!</definedName>
    <definedName name="이름" localSheetId="5">#REF!</definedName>
    <definedName name="이름" localSheetId="0">#REF!</definedName>
    <definedName name="이름">#REF!</definedName>
    <definedName name="ㅈ" localSheetId="4" hidden="1">#REF!</definedName>
    <definedName name="ㅈ" localSheetId="5" hidden="1">#REF!</definedName>
    <definedName name="ㅈ" localSheetId="0" hidden="1">#REF!</definedName>
    <definedName name="ㅈ" hidden="1">#REF!</definedName>
    <definedName name="조정" localSheetId="4" hidden="1">#REF!</definedName>
    <definedName name="조정" localSheetId="5" hidden="1">#REF!</definedName>
    <definedName name="조정" localSheetId="0" hidden="1">#REF!</definedName>
    <definedName name="조정" hidden="1">#REF!</definedName>
    <definedName name="중요성" localSheetId="4" hidden="1">#REF!</definedName>
    <definedName name="중요성" localSheetId="5" hidden="1">#REF!</definedName>
    <definedName name="중요성" localSheetId="0" hidden="1">#REF!</definedName>
    <definedName name="중요성" hidden="1">#REF!</definedName>
    <definedName name="중요성이야" localSheetId="4" hidden="1">#REF!</definedName>
    <definedName name="중요성이야" localSheetId="5" hidden="1">#REF!</definedName>
    <definedName name="중요성이야" localSheetId="0" hidden="1">#REF!</definedName>
    <definedName name="중요성이야" hidden="1">#REF!</definedName>
    <definedName name="총평수정" localSheetId="4">#REF!</definedName>
    <definedName name="총평수정" localSheetId="5">#REF!</definedName>
    <definedName name="총평수정" localSheetId="0">#REF!</definedName>
    <definedName name="총평수정">#REF!</definedName>
    <definedName name="ㅋ" localSheetId="4">#REF!</definedName>
    <definedName name="ㅋ" localSheetId="5">#REF!</definedName>
    <definedName name="ㅋ" localSheetId="0">#REF!</definedName>
    <definedName name="ㅋ">#REF!</definedName>
    <definedName name="폐기자산" localSheetId="4" hidden="1">#REF!</definedName>
    <definedName name="폐기자산" localSheetId="5" hidden="1">#REF!</definedName>
    <definedName name="폐기자산" localSheetId="0" hidden="1">#REF!</definedName>
    <definedName name="폐기자산" hidden="1">#REF!</definedName>
    <definedName name="표지2" localSheetId="4">#REF!</definedName>
    <definedName name="표지2" localSheetId="5">#REF!</definedName>
    <definedName name="표지2" localSheetId="0">#REF!</definedName>
    <definedName name="표지2">#REF!</definedName>
    <definedName name="ㅗㅓ" localSheetId="5" hidden="1">#REF!</definedName>
    <definedName name="ㅗㅓ" localSheetId="0" hidden="1">#REF!</definedName>
    <definedName name="ㅗㅓ" hidden="1">#REF!</definedName>
  </definedNames>
  <calcPr calcId="152511"/>
</workbook>
</file>

<file path=xl/calcChain.xml><?xml version="1.0" encoding="utf-8"?>
<calcChain xmlns="http://schemas.openxmlformats.org/spreadsheetml/2006/main">
  <c r="E16" i="20" l="1"/>
  <c r="H119" i="24" l="1"/>
  <c r="H120" i="24"/>
  <c r="H121" i="24"/>
  <c r="H122" i="24"/>
  <c r="H123" i="24"/>
  <c r="H124" i="24"/>
  <c r="H125" i="24"/>
  <c r="H126" i="24"/>
  <c r="H127" i="24"/>
  <c r="H128" i="24"/>
  <c r="H137" i="23"/>
  <c r="H138" i="23"/>
  <c r="H139" i="23"/>
  <c r="H140" i="23"/>
  <c r="G124" i="14" l="1"/>
  <c r="G122" i="14"/>
  <c r="G123" i="14"/>
  <c r="G125" i="14"/>
  <c r="G126" i="14"/>
  <c r="G127" i="14"/>
  <c r="G128" i="14"/>
  <c r="H118" i="24" l="1"/>
  <c r="G134" i="24"/>
  <c r="H37" i="23"/>
  <c r="H136" i="23"/>
  <c r="H135" i="23"/>
  <c r="H134" i="23"/>
  <c r="G120" i="14" l="1"/>
  <c r="G121" i="14"/>
  <c r="G119" i="14"/>
  <c r="H133" i="23" l="1"/>
  <c r="H132" i="23"/>
  <c r="H117" i="24"/>
  <c r="H116" i="24"/>
  <c r="H115" i="24"/>
  <c r="H114" i="24"/>
  <c r="H113" i="24"/>
  <c r="H112" i="24"/>
  <c r="H111" i="24"/>
  <c r="E30" i="21"/>
  <c r="F16" i="20" l="1"/>
  <c r="H130" i="23" l="1"/>
  <c r="H131" i="23"/>
  <c r="H106" i="24"/>
  <c r="H107" i="24"/>
  <c r="H108" i="24"/>
  <c r="H109" i="24"/>
  <c r="H110" i="24"/>
  <c r="I154" i="22"/>
  <c r="I148" i="22"/>
  <c r="I136" i="22"/>
  <c r="I66" i="22"/>
  <c r="I12" i="22"/>
  <c r="M20" i="19"/>
  <c r="G20" i="19"/>
  <c r="I155" i="22" l="1"/>
  <c r="I137" i="22"/>
  <c r="I156" i="22" s="1"/>
  <c r="D26" i="10"/>
  <c r="H101" i="24" l="1"/>
  <c r="H102" i="24"/>
  <c r="H103" i="24"/>
  <c r="H104" i="24"/>
  <c r="H105" i="24"/>
  <c r="H128" i="23"/>
  <c r="H129" i="23"/>
  <c r="G36" i="13" l="1"/>
  <c r="E36" i="13"/>
  <c r="H8" i="23" l="1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127" i="23"/>
  <c r="H7" i="23"/>
  <c r="H8" i="24"/>
  <c r="H10" i="24"/>
  <c r="H11" i="24"/>
  <c r="H13" i="24"/>
  <c r="H14" i="24"/>
  <c r="H16" i="24"/>
  <c r="H17" i="24"/>
  <c r="H18" i="24"/>
  <c r="H19" i="24"/>
  <c r="H20" i="24"/>
  <c r="H21" i="24"/>
  <c r="H24" i="24"/>
  <c r="H25" i="24"/>
  <c r="H28" i="24"/>
  <c r="H29" i="24"/>
  <c r="H30" i="24"/>
  <c r="H31" i="24"/>
  <c r="H32" i="24"/>
  <c r="H33" i="24"/>
  <c r="H35" i="24"/>
  <c r="H36" i="24"/>
  <c r="H38" i="24"/>
  <c r="H40" i="24"/>
  <c r="H42" i="24"/>
  <c r="H44" i="24"/>
  <c r="H45" i="24"/>
  <c r="H48" i="24"/>
  <c r="H49" i="24"/>
  <c r="H52" i="24"/>
  <c r="H54" i="24"/>
  <c r="H57" i="24"/>
  <c r="H58" i="24"/>
  <c r="H62" i="24"/>
  <c r="H65" i="24"/>
  <c r="H66" i="24"/>
  <c r="H69" i="24"/>
  <c r="H70" i="24"/>
  <c r="H73" i="24"/>
  <c r="H74" i="24"/>
  <c r="H78" i="24"/>
  <c r="H79" i="24"/>
  <c r="H82" i="24"/>
  <c r="H85" i="24"/>
  <c r="H86" i="24"/>
  <c r="H89" i="24"/>
  <c r="H90" i="24"/>
  <c r="H94" i="24"/>
  <c r="H97" i="24"/>
  <c r="H98" i="24"/>
  <c r="D134" i="24"/>
  <c r="H9" i="24"/>
  <c r="H12" i="24"/>
  <c r="H15" i="24"/>
  <c r="H22" i="24"/>
  <c r="H23" i="24"/>
  <c r="H26" i="24"/>
  <c r="H27" i="24"/>
  <c r="H34" i="24"/>
  <c r="H37" i="24"/>
  <c r="H39" i="24"/>
  <c r="H41" i="24"/>
  <c r="H43" i="24"/>
  <c r="H46" i="24"/>
  <c r="H47" i="24"/>
  <c r="H50" i="24"/>
  <c r="H51" i="24"/>
  <c r="H53" i="24"/>
  <c r="H55" i="24"/>
  <c r="H56" i="24"/>
  <c r="H59" i="24"/>
  <c r="H60" i="24"/>
  <c r="H61" i="24"/>
  <c r="H63" i="24"/>
  <c r="H64" i="24"/>
  <c r="H67" i="24"/>
  <c r="H68" i="24"/>
  <c r="H71" i="24"/>
  <c r="H72" i="24"/>
  <c r="H75" i="24"/>
  <c r="H76" i="24"/>
  <c r="H77" i="24"/>
  <c r="H80" i="24"/>
  <c r="H81" i="24"/>
  <c r="H83" i="24"/>
  <c r="H84" i="24"/>
  <c r="H87" i="24"/>
  <c r="H88" i="24"/>
  <c r="H91" i="24"/>
  <c r="H92" i="24"/>
  <c r="H93" i="24"/>
  <c r="H95" i="24"/>
  <c r="H96" i="24"/>
  <c r="H99" i="24"/>
  <c r="H100" i="24"/>
  <c r="H7" i="24"/>
  <c r="F26" i="21"/>
  <c r="F24" i="21"/>
  <c r="F25" i="21"/>
  <c r="H134" i="24" l="1"/>
  <c r="J134" i="24" s="1"/>
  <c r="G142" i="23"/>
  <c r="C22" i="20" l="1"/>
  <c r="H14" i="13" l="1"/>
  <c r="H22" i="13"/>
  <c r="H26" i="13"/>
  <c r="H24" i="13"/>
  <c r="H12" i="13"/>
  <c r="H10" i="13"/>
  <c r="H8" i="13"/>
  <c r="H29" i="13"/>
  <c r="H30" i="13"/>
  <c r="H31" i="13"/>
  <c r="H32" i="13"/>
  <c r="H33" i="13"/>
  <c r="H34" i="13"/>
  <c r="H35" i="13"/>
  <c r="H28" i="13"/>
  <c r="F36" i="13"/>
  <c r="F22" i="12"/>
  <c r="E22" i="12"/>
  <c r="D22" i="12"/>
  <c r="H36" i="13" l="1"/>
  <c r="F9" i="21" l="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7" i="21"/>
  <c r="F28" i="21"/>
  <c r="F29" i="21"/>
  <c r="F8" i="21"/>
  <c r="D30" i="21"/>
  <c r="G10" i="25"/>
  <c r="G11" i="25"/>
  <c r="G12" i="25"/>
  <c r="G13" i="25"/>
  <c r="G14" i="25"/>
  <c r="G15" i="25"/>
  <c r="G16" i="25"/>
  <c r="G17" i="25"/>
  <c r="G9" i="25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8" i="14"/>
  <c r="F15" i="20"/>
  <c r="H30" i="21" s="1"/>
  <c r="F17" i="20"/>
  <c r="F18" i="20"/>
  <c r="F14" i="20"/>
  <c r="H22" i="17" l="1"/>
  <c r="J142" i="23"/>
  <c r="K156" i="22"/>
  <c r="L156" i="22" s="1"/>
  <c r="G129" i="14"/>
  <c r="F10" i="21"/>
  <c r="F30" i="21" s="1"/>
  <c r="I22" i="17" l="1"/>
  <c r="I30" i="21"/>
  <c r="E142" i="23"/>
  <c r="F142" i="23"/>
  <c r="H142" i="23"/>
  <c r="J143" i="23" s="1"/>
  <c r="D142" i="23"/>
  <c r="E134" i="24"/>
  <c r="F134" i="24"/>
  <c r="D22" i="20"/>
  <c r="E22" i="20"/>
  <c r="D129" i="14"/>
  <c r="I36" i="13"/>
  <c r="I129" i="14"/>
  <c r="D36" i="10"/>
  <c r="G18" i="25"/>
  <c r="E18" i="25"/>
  <c r="F129" i="14"/>
  <c r="E129" i="14"/>
  <c r="F18" i="25"/>
  <c r="D18" i="25"/>
  <c r="K20" i="19"/>
  <c r="D20" i="19"/>
  <c r="N20" i="19"/>
  <c r="L20" i="19"/>
  <c r="J20" i="19"/>
  <c r="I20" i="19"/>
  <c r="F20" i="19"/>
  <c r="C20" i="19"/>
  <c r="E22" i="17"/>
  <c r="D17" i="10"/>
  <c r="I18" i="25" l="1"/>
  <c r="G36" i="10"/>
  <c r="F22" i="20"/>
  <c r="E20" i="19"/>
  <c r="H20" i="19"/>
</calcChain>
</file>

<file path=xl/sharedStrings.xml><?xml version="1.0" encoding="utf-8"?>
<sst xmlns="http://schemas.openxmlformats.org/spreadsheetml/2006/main" count="1355" uniqueCount="928">
  <si>
    <t>(단위 : 원)</t>
    <phoneticPr fontId="6" type="noConversion"/>
  </si>
  <si>
    <t>취득가액</t>
  </si>
  <si>
    <t>당기말잔액</t>
  </si>
  <si>
    <t>비   고</t>
  </si>
  <si>
    <t>미술작품내역명세서</t>
  </si>
  <si>
    <t>(단위 : 원)</t>
  </si>
  <si>
    <t>구  분</t>
  </si>
  <si>
    <t>합     계</t>
  </si>
  <si>
    <t xml:space="preserve"> </t>
  </si>
  <si>
    <t>토       지</t>
    <phoneticPr fontId="82" type="noConversion"/>
  </si>
  <si>
    <t>건       물</t>
    <phoneticPr fontId="82" type="noConversion"/>
  </si>
  <si>
    <t>기 계 장 치</t>
    <phoneticPr fontId="82" type="noConversion"/>
  </si>
  <si>
    <t>구  축  물</t>
    <phoneticPr fontId="82" type="noConversion"/>
  </si>
  <si>
    <t>코       스</t>
    <phoneticPr fontId="82" type="noConversion"/>
  </si>
  <si>
    <t>구    분</t>
    <phoneticPr fontId="14" type="noConversion"/>
  </si>
  <si>
    <t>전기말 잔액</t>
    <phoneticPr fontId="82" type="noConversion"/>
  </si>
  <si>
    <t>당기 증가액</t>
    <phoneticPr fontId="5" type="noConversion"/>
  </si>
  <si>
    <t>당기 감소액</t>
    <phoneticPr fontId="5" type="noConversion"/>
  </si>
  <si>
    <t>기말 잔액</t>
    <phoneticPr fontId="5" type="noConversion"/>
  </si>
  <si>
    <t xml:space="preserve">▣ 감소내역 </t>
    <phoneticPr fontId="5" type="noConversion"/>
  </si>
  <si>
    <t>2. 건물</t>
    <phoneticPr fontId="5" type="noConversion"/>
  </si>
  <si>
    <t>: 감가상각비 계상</t>
    <phoneticPr fontId="5" type="noConversion"/>
  </si>
  <si>
    <t xml:space="preserve">▣ 증가내역 </t>
    <phoneticPr fontId="5" type="noConversion"/>
  </si>
  <si>
    <t>(단위 :  원)</t>
    <phoneticPr fontId="5" type="noConversion"/>
  </si>
  <si>
    <t>(단위 :  원)</t>
    <phoneticPr fontId="5" type="noConversion"/>
  </si>
  <si>
    <t>(단위 :  원)</t>
    <phoneticPr fontId="14" type="noConversion"/>
  </si>
  <si>
    <t>항  목</t>
  </si>
  <si>
    <t>내          역</t>
  </si>
  <si>
    <t>금   액</t>
  </si>
  <si>
    <t xml:space="preserve"> </t>
    <phoneticPr fontId="80" type="noConversion"/>
  </si>
  <si>
    <t>한국문화예술위원회 토지내역 명세서</t>
    <phoneticPr fontId="5" type="noConversion"/>
  </si>
  <si>
    <t>지  번</t>
  </si>
  <si>
    <t>면  적</t>
  </si>
  <si>
    <t xml:space="preserve"> 금   액 </t>
  </si>
  <si>
    <t xml:space="preserve"> 평방미터 </t>
  </si>
  <si>
    <t xml:space="preserve"> 평 </t>
  </si>
  <si>
    <t>(단위 :  원)</t>
    <phoneticPr fontId="14" type="noConversion"/>
  </si>
  <si>
    <t>합     계</t>
    <phoneticPr fontId="5" type="noConversion"/>
  </si>
  <si>
    <t>02년</t>
  </si>
  <si>
    <t>증개축</t>
  </si>
  <si>
    <t>한국문화예술위원회 건물 내역 명세서</t>
    <phoneticPr fontId="14" type="noConversion"/>
  </si>
  <si>
    <t>1층(589.09㎡) 
2층(620.50㎡) 
3층(410.58㎡) 
옥탑(7.93㎡)
수위실1층(6.61㎡)</t>
    <phoneticPr fontId="33" type="noConversion"/>
  </si>
  <si>
    <t xml:space="preserve">지하층(4,687.91㎡)
1층(902.34㎡)
2층(1,027.16㎡)
3층(852.01㎡)
4층(757.34㎡)
5층(358.32㎡) </t>
    <phoneticPr fontId="33" type="noConversion"/>
  </si>
  <si>
    <t>지하1층(960.99㎡)
1층(664.46㎡)
2층(754.38㎡)
3층(501.15㎡) 
옥탑(88.60㎡)</t>
    <phoneticPr fontId="5" type="noConversion"/>
  </si>
  <si>
    <t>1층(329.49㎡), 2-5층까지(363.76㎡)동일</t>
    <phoneticPr fontId="33" type="noConversion"/>
  </si>
  <si>
    <t>1층(771.76㎡), 2층(670.41㎡), 3층(156.68㎡)</t>
    <phoneticPr fontId="33" type="noConversion"/>
  </si>
  <si>
    <t>1층(1,119.77㎡), 2층(360.48㎡)</t>
    <phoneticPr fontId="33" type="noConversion"/>
  </si>
  <si>
    <t>당기증가액</t>
    <phoneticPr fontId="5" type="noConversion"/>
  </si>
  <si>
    <t>상각누계액</t>
    <phoneticPr fontId="5" type="noConversion"/>
  </si>
  <si>
    <t>취득가액</t>
    <phoneticPr fontId="5" type="noConversion"/>
  </si>
  <si>
    <t>당기상각액</t>
    <phoneticPr fontId="5" type="noConversion"/>
  </si>
  <si>
    <t>잔존가액</t>
  </si>
  <si>
    <t>잔존가액</t>
    <phoneticPr fontId="5" type="noConversion"/>
  </si>
  <si>
    <t>취득일</t>
  </si>
  <si>
    <t>취득일</t>
    <phoneticPr fontId="5" type="noConversion"/>
  </si>
  <si>
    <t>합 계</t>
    <phoneticPr fontId="5" type="noConversion"/>
  </si>
  <si>
    <t>내          역</t>
    <phoneticPr fontId="5" type="noConversion"/>
  </si>
  <si>
    <t>예술인력개발원</t>
    <phoneticPr fontId="14" type="noConversion"/>
  </si>
  <si>
    <t>구분</t>
  </si>
  <si>
    <t>전기이월</t>
  </si>
  <si>
    <t>무대면막1식</t>
  </si>
  <si>
    <t xml:space="preserve"> 81년</t>
    <phoneticPr fontId="14" type="noConversion"/>
  </si>
  <si>
    <t>음향장치1식</t>
  </si>
  <si>
    <t>변전실</t>
  </si>
  <si>
    <t>마이크라인1식</t>
  </si>
  <si>
    <t xml:space="preserve"> 87년</t>
    <phoneticPr fontId="14" type="noConversion"/>
  </si>
  <si>
    <t>변압기용량감량</t>
  </si>
  <si>
    <t>보일러공사1식</t>
  </si>
  <si>
    <t xml:space="preserve"> 88년</t>
    <phoneticPr fontId="14" type="noConversion"/>
  </si>
  <si>
    <t>자동개폐기(문)</t>
  </si>
  <si>
    <t xml:space="preserve"> 90년</t>
    <phoneticPr fontId="14" type="noConversion"/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</si>
  <si>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</si>
  <si>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</si>
  <si>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</si>
  <si>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</si>
  <si>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</si>
  <si>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</si>
  <si>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</si>
  <si>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</si>
  <si>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</si>
  <si>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</si>
  <si>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</si>
  <si>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</si>
  <si>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</si>
  <si>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</si>
  <si>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</si>
  <si>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</si>
  <si>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</si>
  <si>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</si>
  <si>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</si>
  <si>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</si>
  <si>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</si>
  <si>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</si>
  <si>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</si>
  <si>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</si>
  <si>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</si>
  <si>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</si>
  <si>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</si>
  <si>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</si>
  <si>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</si>
  <si>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</si>
  <si>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</si>
  <si>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</si>
  <si>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</si>
  <si>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</si>
  <si>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</si>
  <si>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</si>
  <si>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</si>
  <si>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</si>
  <si>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</si>
  <si>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</si>
  <si>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</si>
  <si>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</si>
  <si>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</si>
  <si>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</si>
  <si>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</si>
  <si>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</si>
  <si>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</si>
  <si>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</si>
  <si>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</si>
  <si>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</si>
  <si>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</si>
  <si>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</si>
  <si>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</si>
  <si>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</si>
  <si>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</si>
  <si>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</si>
  <si>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</si>
  <si>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</si>
  <si>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</si>
  <si>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</si>
  <si>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</si>
  <si>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</si>
  <si>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</si>
  <si>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</si>
  <si>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</si>
  <si>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</si>
  <si>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</si>
  <si>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</si>
  <si>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</si>
  <si>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</si>
  <si>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</si>
  <si>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</si>
  <si>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적외선카메라</t>
  </si>
  <si>
    <t>전기소방화재예측시스템</t>
  </si>
  <si>
    <t>급수가압펌프</t>
  </si>
  <si>
    <t>시스템에어컨(겸용)</t>
  </si>
  <si>
    <t>도시가스 사용시설</t>
  </si>
  <si>
    <t>무대다리막 후레임 및 무대막</t>
  </si>
  <si>
    <t>승강기교체공사</t>
  </si>
  <si>
    <t>소방설비개보수공사</t>
  </si>
  <si>
    <t>화재예측시스템보완</t>
  </si>
  <si>
    <t>에너지절전형쎈서설치공사</t>
  </si>
  <si>
    <t>극장의자</t>
  </si>
  <si>
    <t>장애인리프트</t>
  </si>
  <si>
    <t>조명기구</t>
  </si>
  <si>
    <t>무대기계장치</t>
  </si>
  <si>
    <t>절전시스템설치</t>
  </si>
  <si>
    <t>음향장비</t>
  </si>
  <si>
    <t>공연장무대설비설계</t>
  </si>
  <si>
    <t>정수기냉온수기</t>
  </si>
  <si>
    <t>소화전 주펌프 교체</t>
  </si>
  <si>
    <t>미술관 엘리베이터</t>
  </si>
  <si>
    <t>기상각액</t>
    <phoneticPr fontId="5" type="noConversion"/>
  </si>
  <si>
    <t>기계장치내역 및 감가상각비 명세서</t>
    <phoneticPr fontId="14" type="noConversion"/>
  </si>
  <si>
    <t>관계회사주식내역명세서</t>
    <phoneticPr fontId="80" type="noConversion"/>
  </si>
  <si>
    <t>항  목</t>
    <phoneticPr fontId="5" type="noConversion"/>
  </si>
  <si>
    <t>내      역</t>
    <phoneticPr fontId="5" type="noConversion"/>
  </si>
  <si>
    <t>합    계</t>
    <phoneticPr fontId="5" type="noConversion"/>
  </si>
  <si>
    <t>취 득   가 액</t>
  </si>
  <si>
    <t>휴  게  소   1  동</t>
  </si>
  <si>
    <t>90. 1. 1</t>
  </si>
  <si>
    <t>휴  게  소   2  동</t>
  </si>
  <si>
    <t>휴  게  소   3  동</t>
  </si>
  <si>
    <t>휴  게  소   4  동</t>
  </si>
  <si>
    <t>식  재  료  창  고</t>
  </si>
  <si>
    <t>클  럽  하  우  스</t>
  </si>
  <si>
    <t>기  사  대  기  실</t>
  </si>
  <si>
    <t>수      위      실</t>
  </si>
  <si>
    <t>연 습 장  관 리 동</t>
  </si>
  <si>
    <t>사무실 및 복지회관</t>
  </si>
  <si>
    <t>장      비      실</t>
  </si>
  <si>
    <t>장비창고 증축공사</t>
  </si>
  <si>
    <t>전동카트고 선급금 및 기성금</t>
  </si>
  <si>
    <t>95. 4.21</t>
  </si>
  <si>
    <t>95. 6.30</t>
  </si>
  <si>
    <t>연습장 타석 개축공사 준공대금</t>
  </si>
  <si>
    <t>연습장 타석 건축허가 용역비</t>
  </si>
  <si>
    <t>연습장 임대에 따른 휴게공간 설치작업</t>
  </si>
  <si>
    <t>진   입    도   로</t>
  </si>
  <si>
    <t>배 수 및  구 조 물</t>
  </si>
  <si>
    <t>저   수    탱   크</t>
  </si>
  <si>
    <t>22.9KY  변전  시설</t>
  </si>
  <si>
    <t>송   수    시   설</t>
  </si>
  <si>
    <t>생 활 용 수  시 설</t>
  </si>
  <si>
    <t>연      습      장</t>
  </si>
  <si>
    <t>집  수  정 ( 삼  리 )</t>
  </si>
  <si>
    <t>CH 생활용수급수시설</t>
  </si>
  <si>
    <t>CH 인입선개폐기설치</t>
  </si>
  <si>
    <t>관   수    시   설</t>
  </si>
  <si>
    <t>가 압 장  물 탱 크</t>
  </si>
  <si>
    <t>오 수 처 리  시 설</t>
  </si>
  <si>
    <t>기 계  배 관 시 설</t>
  </si>
  <si>
    <t>주      차      장</t>
  </si>
  <si>
    <t>생활용수  급수시설</t>
  </si>
  <si>
    <t>주차장    우회도로</t>
  </si>
  <si>
    <t>생활용수    물탱크</t>
  </si>
  <si>
    <t>관   리    도   로</t>
  </si>
  <si>
    <t>보      호      벽</t>
  </si>
  <si>
    <t>비탈면  보호  공사</t>
  </si>
  <si>
    <t>남코스 3홀관수시설</t>
  </si>
  <si>
    <t>암.절토면 보호공사</t>
  </si>
  <si>
    <t>오폐수 탄천수계</t>
  </si>
  <si>
    <t>석      수      로</t>
  </si>
  <si>
    <t>철 성 토 면  공 사</t>
  </si>
  <si>
    <t>낙석방지용    휀스</t>
  </si>
  <si>
    <t>오폐수  처리  공사</t>
  </si>
  <si>
    <t>13홀비탈면보호공사</t>
  </si>
  <si>
    <t>매점 및 부속동</t>
  </si>
  <si>
    <t>북 14홀 옹벽  공사</t>
  </si>
  <si>
    <t>석수로  보수  공사</t>
  </si>
  <si>
    <t>히야신스처리시설</t>
  </si>
  <si>
    <t>북4홀 경사지 유실</t>
  </si>
  <si>
    <t>북5홀 법면 및 집수맨</t>
  </si>
  <si>
    <t>진입도로변 옹벽 설치</t>
  </si>
  <si>
    <t>관리도로 포장공사</t>
  </si>
  <si>
    <t>북5홀 음용지하수공사</t>
  </si>
  <si>
    <t>남6홀 휀스 공사</t>
  </si>
  <si>
    <t>관리도로 아스콘 재포</t>
  </si>
  <si>
    <t>남3홀 음용지하수 개</t>
  </si>
  <si>
    <t>송수관로 이설공사</t>
  </si>
  <si>
    <t>송수관로(2차) 이설공사</t>
  </si>
  <si>
    <t>관리도로 재포장 공사</t>
  </si>
  <si>
    <t>송수관로(3차) 이설공사</t>
  </si>
  <si>
    <t>남3홀 음용수 설비공사</t>
  </si>
  <si>
    <t>남3홀 전기시설공사</t>
  </si>
  <si>
    <t>보명사 야적장 포장공사</t>
  </si>
  <si>
    <t>관리도로, 연습장,주차장</t>
  </si>
  <si>
    <t xml:space="preserve">옹벽 설치(코스부 창고) </t>
  </si>
  <si>
    <t>석수로 설계 용역비</t>
  </si>
  <si>
    <t>오수처리 시설공사</t>
  </si>
  <si>
    <t>코스외곽 석수로 보수</t>
  </si>
  <si>
    <t>안내표지판 설치공사</t>
  </si>
  <si>
    <t>오수처리장 침전조 보수</t>
  </si>
  <si>
    <t>탄벌리 송수관 교체공사</t>
  </si>
  <si>
    <t>관수용수 집수정 개발공사</t>
  </si>
  <si>
    <t>낙뢰피해방지 접지공사</t>
  </si>
  <si>
    <t>구내 통신관로 설치</t>
  </si>
  <si>
    <t>수도관 및 전기 간선케이블</t>
  </si>
  <si>
    <t>탄벌동 송.수배관 교체 공사</t>
  </si>
  <si>
    <t>카트도로 전자유도선 설치공사</t>
  </si>
  <si>
    <t>침    목</t>
  </si>
  <si>
    <t>카트도로 공사</t>
  </si>
  <si>
    <t xml:space="preserve">남코스 관개시설 자재구입 공사 </t>
  </si>
  <si>
    <t>급수자동제어 시스템 공사</t>
  </si>
  <si>
    <t>진입로 아스콘 재포장공사</t>
  </si>
  <si>
    <t>남코스 작업도로 레이아웃</t>
  </si>
  <si>
    <t>탄벌동 석축 및 송수배관 공사</t>
  </si>
  <si>
    <t>남6홀 휀스망 교체 및 철탑도색</t>
  </si>
  <si>
    <t>남코스 전동카트 유도선 설치공사</t>
  </si>
  <si>
    <t>경계휀스 설치공사(공고료 포함)</t>
  </si>
  <si>
    <t>C/H오수처리장 산기관</t>
  </si>
  <si>
    <t>목현천 송수관로 선급급</t>
  </si>
  <si>
    <t>탄벌동 송수배관이설 공사</t>
  </si>
  <si>
    <t>목현천 송수관로 이설공사</t>
  </si>
  <si>
    <t>경안천 집수정공사</t>
  </si>
  <si>
    <t>집수정 전기수전및 자동제어공사</t>
  </si>
  <si>
    <t>퇴비장보완공사</t>
  </si>
  <si>
    <t>공기변설치공사</t>
  </si>
  <si>
    <t>경안천 집수정개발공사 준공대금</t>
  </si>
  <si>
    <t>경안천 전기수전 및 자동제어설치공사 준공대금</t>
  </si>
  <si>
    <t>탄벌동 수중모터펌프구입및설치공사</t>
  </si>
  <si>
    <t>경안천집수정공사 및 전기자동제어설치공사(전용회선료)</t>
  </si>
  <si>
    <t>남북코스 작업 카트도로 포장</t>
  </si>
  <si>
    <t>송수배관 교체공사</t>
  </si>
  <si>
    <t>관수용수 물탱크 및 배관설치</t>
  </si>
  <si>
    <t>집수정(식수) 개발공사</t>
  </si>
  <si>
    <t>남3홀 집수정 수중모터펌프 공사</t>
  </si>
  <si>
    <t>남5홀 주변 도로포장 공사</t>
  </si>
  <si>
    <t>북1홀 퍼팅그린주변 포장공사</t>
  </si>
  <si>
    <t>남.북코스 라이트 설치공사</t>
  </si>
  <si>
    <t>전원 간선,통신 케이블 설치공사</t>
  </si>
  <si>
    <t>진입로 가로등 설치공사</t>
  </si>
  <si>
    <t>남2홀 코스개선 공사</t>
  </si>
  <si>
    <t xml:space="preserve">카트도로 포장공사 </t>
  </si>
  <si>
    <t>송수배관 긴급보수 및 수해복구</t>
  </si>
  <si>
    <t>북16홀 작업도로 신설공사</t>
  </si>
  <si>
    <t>탄벌동 송수관 이전공사</t>
  </si>
  <si>
    <t>LPG 가스 저장탱크 지상설치</t>
  </si>
  <si>
    <t>안전 그물망(휀스) 설치</t>
  </si>
  <si>
    <t>스  프  링  쿨  러</t>
  </si>
  <si>
    <t>어 프  로 치 모 아</t>
  </si>
  <si>
    <t>비 상 전 원 발전기</t>
  </si>
  <si>
    <t>5갱 트 랙 타 모 아</t>
  </si>
  <si>
    <t>탯  칭  휠     1개</t>
  </si>
  <si>
    <t>목  재  파  쇄  기</t>
  </si>
  <si>
    <t>남3홀 음용수 심정수 공사</t>
  </si>
  <si>
    <t>트 랙 타 1대</t>
  </si>
  <si>
    <t>코스캐리어</t>
  </si>
  <si>
    <t>코스케리어</t>
  </si>
  <si>
    <t>파 종 기</t>
  </si>
  <si>
    <t>승용식 로타리 모아</t>
  </si>
  <si>
    <t>입형 다단 펌프</t>
  </si>
  <si>
    <t>자 주 식 그 린 모 아</t>
  </si>
  <si>
    <t>01.12.31</t>
  </si>
  <si>
    <t xml:space="preserve">샌드프로 </t>
  </si>
  <si>
    <t>벙커모래 청소기</t>
  </si>
  <si>
    <t>저상트랙터</t>
  </si>
  <si>
    <t>블로워 구입</t>
  </si>
  <si>
    <t>낙뢰방지 접지보강공사</t>
  </si>
  <si>
    <t>굴삭기 구입(등록비용 포함)</t>
  </si>
  <si>
    <t>버티드레인 구입</t>
  </si>
  <si>
    <t>훼어웨이  스위퍼</t>
  </si>
  <si>
    <t>제설장비(트렉타)</t>
  </si>
  <si>
    <t>터프구르머(3조1셋트)</t>
  </si>
  <si>
    <t>송풍기 구입</t>
  </si>
  <si>
    <t>분수펌프(남3-2대,남12-1대)구입</t>
  </si>
  <si>
    <t>소토사살포기1대</t>
  </si>
  <si>
    <t>장비실 전동샷다 설치비</t>
  </si>
  <si>
    <t>가압장 기동운전반 설치비</t>
  </si>
  <si>
    <t>북코스 신발털이공사</t>
  </si>
  <si>
    <t>측량장비(데오라이트)구입</t>
  </si>
  <si>
    <t>측량장비(평판측량기) 구입</t>
  </si>
  <si>
    <t>구내교환대 교체작업</t>
  </si>
  <si>
    <t>탄벌동 가압장 모터펌프</t>
  </si>
  <si>
    <t>식수여과기 설치작업 준공</t>
  </si>
  <si>
    <t>진동식 에어레이터 구입</t>
  </si>
  <si>
    <t>냉각 송풍기 구입</t>
  </si>
  <si>
    <t>페어웨이배토기 구입</t>
  </si>
  <si>
    <t>벙커정리기</t>
  </si>
  <si>
    <t>에어콤프레샤 구입</t>
  </si>
  <si>
    <t>C/H 기계실 온수탱크 교체</t>
  </si>
  <si>
    <t>남코스 급수관 융착기 구입</t>
  </si>
  <si>
    <t>코스 장비(지게차) 구입</t>
  </si>
  <si>
    <t>승용식 그린모아 구입</t>
  </si>
  <si>
    <t>코스 장비(워크맨) 구입</t>
  </si>
  <si>
    <t>워크맨 배토기 구입</t>
  </si>
  <si>
    <t>전기실 몰드변압기 구입</t>
  </si>
  <si>
    <t>경안천 집수정 써징 작업</t>
  </si>
  <si>
    <t>집수정 수중모터 펌프 구입</t>
  </si>
  <si>
    <t>코스 장비(스키드로더) 구입</t>
  </si>
  <si>
    <t>회전식 우드그랩</t>
  </si>
  <si>
    <t>버팔로 브로워</t>
  </si>
  <si>
    <t>자주식 그린에어레이터</t>
  </si>
  <si>
    <t>스키더로더 부착용 앵글 부품</t>
  </si>
  <si>
    <t>수중모터펌프</t>
  </si>
  <si>
    <t>승용식 그린배토기</t>
  </si>
  <si>
    <t>굴삭기 고소작업 어태치먼트</t>
  </si>
  <si>
    <t>자산재평가</t>
  </si>
  <si>
    <t>평가금액</t>
  </si>
  <si>
    <t>662-1</t>
    <phoneticPr fontId="14" type="noConversion"/>
  </si>
  <si>
    <t>체육용지</t>
    <phoneticPr fontId="14" type="noConversion"/>
  </si>
  <si>
    <t>1987.09.26</t>
    <phoneticPr fontId="14" type="noConversion"/>
  </si>
  <si>
    <t>산86</t>
    <phoneticPr fontId="14" type="noConversion"/>
  </si>
  <si>
    <t>임     야</t>
    <phoneticPr fontId="14" type="noConversion"/>
  </si>
  <si>
    <t>668-3</t>
    <phoneticPr fontId="14" type="noConversion"/>
  </si>
  <si>
    <t>소계</t>
    <phoneticPr fontId="14" type="noConversion"/>
  </si>
  <si>
    <t xml:space="preserve"> </t>
    <phoneticPr fontId="14" type="noConversion"/>
  </si>
  <si>
    <t>163</t>
    <phoneticPr fontId="14" type="noConversion"/>
  </si>
  <si>
    <t>163-4</t>
  </si>
  <si>
    <t>163-5</t>
    <phoneticPr fontId="14" type="noConversion"/>
  </si>
  <si>
    <t>1987. 9.26(구 산208-1)</t>
    <phoneticPr fontId="14" type="noConversion"/>
  </si>
  <si>
    <t>2006. 7.13</t>
    <phoneticPr fontId="14" type="noConversion"/>
  </si>
  <si>
    <t>164</t>
    <phoneticPr fontId="14" type="noConversion"/>
  </si>
  <si>
    <t>답</t>
    <phoneticPr fontId="14" type="noConversion"/>
  </si>
  <si>
    <t>182</t>
    <phoneticPr fontId="14" type="noConversion"/>
  </si>
  <si>
    <t>186</t>
    <phoneticPr fontId="14" type="noConversion"/>
  </si>
  <si>
    <t>216-1</t>
    <phoneticPr fontId="14" type="noConversion"/>
  </si>
  <si>
    <t>219</t>
    <phoneticPr fontId="14" type="noConversion"/>
  </si>
  <si>
    <t>1988.06.23</t>
    <phoneticPr fontId="14" type="noConversion"/>
  </si>
  <si>
    <t>219-3</t>
    <phoneticPr fontId="14" type="noConversion"/>
  </si>
  <si>
    <t>220</t>
    <phoneticPr fontId="14" type="noConversion"/>
  </si>
  <si>
    <t>전</t>
    <phoneticPr fontId="14" type="noConversion"/>
  </si>
  <si>
    <t>227-2</t>
    <phoneticPr fontId="14" type="noConversion"/>
  </si>
  <si>
    <t>231</t>
    <phoneticPr fontId="14" type="noConversion"/>
  </si>
  <si>
    <t>293-1</t>
    <phoneticPr fontId="14" type="noConversion"/>
  </si>
  <si>
    <t>298</t>
    <phoneticPr fontId="14" type="noConversion"/>
  </si>
  <si>
    <t>299</t>
    <phoneticPr fontId="14" type="noConversion"/>
  </si>
  <si>
    <t>304</t>
    <phoneticPr fontId="14" type="noConversion"/>
  </si>
  <si>
    <t>305</t>
    <phoneticPr fontId="14" type="noConversion"/>
  </si>
  <si>
    <t>305-1</t>
    <phoneticPr fontId="14" type="noConversion"/>
  </si>
  <si>
    <t>305-2</t>
    <phoneticPr fontId="14" type="noConversion"/>
  </si>
  <si>
    <t>353</t>
    <phoneticPr fontId="14" type="noConversion"/>
  </si>
  <si>
    <t>1988.05.26</t>
    <phoneticPr fontId="14" type="noConversion"/>
  </si>
  <si>
    <t>357</t>
    <phoneticPr fontId="14" type="noConversion"/>
  </si>
  <si>
    <t>721-2</t>
    <phoneticPr fontId="14" type="noConversion"/>
  </si>
  <si>
    <t>737</t>
    <phoneticPr fontId="14" type="noConversion"/>
  </si>
  <si>
    <t>746-3</t>
    <phoneticPr fontId="14" type="noConversion"/>
  </si>
  <si>
    <t>1988.08.05</t>
    <phoneticPr fontId="14" type="noConversion"/>
  </si>
  <si>
    <t>산148-1</t>
    <phoneticPr fontId="14" type="noConversion"/>
  </si>
  <si>
    <t>산148-4</t>
    <phoneticPr fontId="14" type="noConversion"/>
  </si>
  <si>
    <t>산154-1</t>
    <phoneticPr fontId="14" type="noConversion"/>
  </si>
  <si>
    <t>1988.10.10</t>
    <phoneticPr fontId="14" type="noConversion"/>
  </si>
  <si>
    <t>산155-1</t>
    <phoneticPr fontId="14" type="noConversion"/>
  </si>
  <si>
    <t>산162-1</t>
    <phoneticPr fontId="14" type="noConversion"/>
  </si>
  <si>
    <t>산163-1</t>
    <phoneticPr fontId="14" type="noConversion"/>
  </si>
  <si>
    <t>산163-3</t>
    <phoneticPr fontId="14" type="noConversion"/>
  </si>
  <si>
    <t>산164-3(182/4,186)</t>
    <phoneticPr fontId="14" type="noConversion"/>
  </si>
  <si>
    <t>산164-4</t>
  </si>
  <si>
    <t>산164-5(130,602/8,522)</t>
    <phoneticPr fontId="14" type="noConversion"/>
  </si>
  <si>
    <t>산164-6</t>
    <phoneticPr fontId="14" type="noConversion"/>
  </si>
  <si>
    <t>산164-7</t>
    <phoneticPr fontId="14" type="noConversion"/>
  </si>
  <si>
    <t>산164-8</t>
    <phoneticPr fontId="14" type="noConversion"/>
  </si>
  <si>
    <t>산168-1(4/4,790)</t>
    <phoneticPr fontId="14" type="noConversion"/>
  </si>
  <si>
    <t>산169-3</t>
    <phoneticPr fontId="14" type="noConversion"/>
  </si>
  <si>
    <t>산169-4</t>
  </si>
  <si>
    <t>산170-3</t>
    <phoneticPr fontId="14" type="noConversion"/>
  </si>
  <si>
    <t>산171-1</t>
    <phoneticPr fontId="14" type="noConversion"/>
  </si>
  <si>
    <t>산171-3</t>
    <phoneticPr fontId="14" type="noConversion"/>
  </si>
  <si>
    <t>산176-5</t>
    <phoneticPr fontId="14" type="noConversion"/>
  </si>
  <si>
    <t>1987.06.26</t>
    <phoneticPr fontId="14" type="noConversion"/>
  </si>
  <si>
    <t>산194</t>
    <phoneticPr fontId="14" type="noConversion"/>
  </si>
  <si>
    <t>산207</t>
    <phoneticPr fontId="14" type="noConversion"/>
  </si>
  <si>
    <t>산208</t>
  </si>
  <si>
    <t>산241</t>
    <phoneticPr fontId="14" type="noConversion"/>
  </si>
  <si>
    <t>산245-1</t>
    <phoneticPr fontId="14" type="noConversion"/>
  </si>
  <si>
    <t>1(471,595/4,478)</t>
    <phoneticPr fontId="14" type="noConversion"/>
  </si>
  <si>
    <t>11-1</t>
    <phoneticPr fontId="14" type="noConversion"/>
  </si>
  <si>
    <t>28-1</t>
    <phoneticPr fontId="14" type="noConversion"/>
  </si>
  <si>
    <t>41-2</t>
    <phoneticPr fontId="14" type="noConversion"/>
  </si>
  <si>
    <t>41-3</t>
    <phoneticPr fontId="14" type="noConversion"/>
  </si>
  <si>
    <t>51(1,938/776)</t>
    <phoneticPr fontId="14" type="noConversion"/>
  </si>
  <si>
    <t>대     지</t>
    <phoneticPr fontId="14" type="noConversion"/>
  </si>
  <si>
    <t>125-3</t>
    <phoneticPr fontId="14" type="noConversion"/>
  </si>
  <si>
    <t>임야 분할(2004.1)</t>
    <phoneticPr fontId="14" type="noConversion"/>
  </si>
  <si>
    <t>311-1</t>
    <phoneticPr fontId="14" type="noConversion"/>
  </si>
  <si>
    <t>311-2</t>
    <phoneticPr fontId="14" type="noConversion"/>
  </si>
  <si>
    <t>331-4</t>
    <phoneticPr fontId="14" type="noConversion"/>
  </si>
  <si>
    <t>331-5</t>
    <phoneticPr fontId="14" type="noConversion"/>
  </si>
  <si>
    <t>338-5</t>
    <phoneticPr fontId="14" type="noConversion"/>
  </si>
  <si>
    <t>산7-1</t>
    <phoneticPr fontId="14" type="noConversion"/>
  </si>
  <si>
    <t>산10-2</t>
    <phoneticPr fontId="14" type="noConversion"/>
  </si>
  <si>
    <t>산12-2</t>
    <phoneticPr fontId="14" type="noConversion"/>
  </si>
  <si>
    <t>산12-3</t>
  </si>
  <si>
    <t>산14(2,554/50,495)</t>
    <phoneticPr fontId="14" type="noConversion"/>
  </si>
  <si>
    <t>산19</t>
    <phoneticPr fontId="14" type="noConversion"/>
  </si>
  <si>
    <t>산19-2</t>
    <phoneticPr fontId="14" type="noConversion"/>
  </si>
  <si>
    <t>산32-1</t>
    <phoneticPr fontId="14" type="noConversion"/>
  </si>
  <si>
    <t>산32-2</t>
  </si>
  <si>
    <t>산32-7</t>
    <phoneticPr fontId="14" type="noConversion"/>
  </si>
  <si>
    <t>산36-1</t>
    <phoneticPr fontId="14" type="noConversion"/>
  </si>
  <si>
    <t>산36-5</t>
    <phoneticPr fontId="14" type="noConversion"/>
  </si>
  <si>
    <t>산38-1</t>
    <phoneticPr fontId="14" type="noConversion"/>
  </si>
  <si>
    <t>산38-7</t>
    <phoneticPr fontId="14" type="noConversion"/>
  </si>
  <si>
    <t>산38-8(10/4,590)</t>
    <phoneticPr fontId="14" type="noConversion"/>
  </si>
  <si>
    <t>산38-9(115/5,100)</t>
    <phoneticPr fontId="14" type="noConversion"/>
  </si>
  <si>
    <t>산63</t>
    <phoneticPr fontId="14" type="noConversion"/>
  </si>
  <si>
    <t>산63-3</t>
    <phoneticPr fontId="14" type="noConversion"/>
  </si>
  <si>
    <t>산64</t>
    <phoneticPr fontId="14" type="noConversion"/>
  </si>
  <si>
    <t>산65</t>
    <phoneticPr fontId="14" type="noConversion"/>
  </si>
  <si>
    <t>산65-2</t>
    <phoneticPr fontId="14" type="noConversion"/>
  </si>
  <si>
    <t>산72</t>
    <phoneticPr fontId="14" type="noConversion"/>
  </si>
  <si>
    <t>산32-6</t>
    <phoneticPr fontId="14" type="noConversion"/>
  </si>
  <si>
    <t>도     로</t>
    <phoneticPr fontId="14" type="noConversion"/>
  </si>
  <si>
    <t>125-2</t>
    <phoneticPr fontId="14" type="noConversion"/>
  </si>
  <si>
    <t>합계</t>
    <phoneticPr fontId="14" type="noConversion"/>
  </si>
  <si>
    <t>(한국문화진흥주식회사)</t>
    <phoneticPr fontId="14" type="noConversion"/>
  </si>
  <si>
    <t>금  액</t>
  </si>
  <si>
    <t>179</t>
    <phoneticPr fontId="14" type="noConversion"/>
  </si>
  <si>
    <t>1993.04.30</t>
    <phoneticPr fontId="14" type="noConversion"/>
  </si>
  <si>
    <t>181</t>
    <phoneticPr fontId="14" type="noConversion"/>
  </si>
  <si>
    <t>316-1</t>
    <phoneticPr fontId="14" type="noConversion"/>
  </si>
  <si>
    <t>1985.12.20</t>
    <phoneticPr fontId="14" type="noConversion"/>
  </si>
  <si>
    <t>317</t>
    <phoneticPr fontId="14" type="noConversion"/>
  </si>
  <si>
    <t>1992.10.02</t>
    <phoneticPr fontId="14" type="noConversion"/>
  </si>
  <si>
    <t>324</t>
    <phoneticPr fontId="14" type="noConversion"/>
  </si>
  <si>
    <t>160-1</t>
    <phoneticPr fontId="14" type="noConversion"/>
  </si>
  <si>
    <t>1986.08.27</t>
    <phoneticPr fontId="14" type="noConversion"/>
  </si>
  <si>
    <t>1988.12.23</t>
    <phoneticPr fontId="14" type="noConversion"/>
  </si>
  <si>
    <t>산51-11</t>
    <phoneticPr fontId="14" type="noConversion"/>
  </si>
  <si>
    <t>구  분</t>
    <phoneticPr fontId="14" type="noConversion"/>
  </si>
  <si>
    <t>㎡</t>
    <phoneticPr fontId="14" type="noConversion"/>
  </si>
  <si>
    <t>평</t>
    <phoneticPr fontId="14" type="noConversion"/>
  </si>
  <si>
    <t>한국문화예술위원회 기본재산 증감현황 (뉴서울 골프장)</t>
    <phoneticPr fontId="5" type="noConversion"/>
  </si>
  <si>
    <t>구      분</t>
  </si>
  <si>
    <t>기 상각액</t>
  </si>
  <si>
    <t>당기 상각액</t>
  </si>
  <si>
    <t>상각 누계액</t>
  </si>
  <si>
    <t xml:space="preserve">    건  물     계</t>
  </si>
  <si>
    <t>취득일</t>
    <phoneticPr fontId="5" type="noConversion"/>
  </si>
  <si>
    <t xml:space="preserve"> </t>
    <phoneticPr fontId="14" type="noConversion"/>
  </si>
  <si>
    <t xml:space="preserve">   (단 위 :  원)</t>
    <phoneticPr fontId="14" type="noConversion"/>
  </si>
  <si>
    <t>뉴서울 골프장 건물 내역 명세서</t>
    <phoneticPr fontId="14" type="noConversion"/>
  </si>
  <si>
    <t>한국문화예술위원회 (뉴서울 골프장)코 스 명 세 서</t>
    <phoneticPr fontId="14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</si>
  <si>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</si>
  <si>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</si>
  <si>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</si>
  <si>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</si>
  <si>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</si>
  <si>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</si>
  <si>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㎡</t>
    <phoneticPr fontId="14" type="noConversion"/>
  </si>
  <si>
    <t>평</t>
    <phoneticPr fontId="14" type="noConversion"/>
  </si>
  <si>
    <t>한국문화예술위원회 (뉴서울 골프장)토지내역 명세서</t>
    <phoneticPr fontId="5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</si>
  <si>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</si>
  <si>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</si>
  <si>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</si>
  <si>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</si>
  <si>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</si>
  <si>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</si>
  <si>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총         계</t>
    <phoneticPr fontId="14" type="noConversion"/>
  </si>
  <si>
    <t>목   현   동</t>
    <phoneticPr fontId="14" type="noConversion"/>
  </si>
  <si>
    <t>삼        동</t>
    <phoneticPr fontId="14" type="noConversion"/>
  </si>
  <si>
    <t>탄   벌   동</t>
    <phoneticPr fontId="14" type="noConversion"/>
  </si>
  <si>
    <t>한국문화예술위원회(뉴서울골프장) 토지 내역</t>
    <phoneticPr fontId="14" type="noConversion"/>
  </si>
  <si>
    <t>(단위:㎡, 평)</t>
    <phoneticPr fontId="14" type="noConversion"/>
  </si>
  <si>
    <t>오케스트라리프트
공사(대극장)</t>
    <phoneticPr fontId="33" type="noConversion"/>
  </si>
  <si>
    <t>교환대 컬러링(링고)장비 설치</t>
    <phoneticPr fontId="8" type="noConversion"/>
  </si>
  <si>
    <t>합  계</t>
    <phoneticPr fontId="8" type="noConversion"/>
  </si>
  <si>
    <t>서버시스템(하드웨어)  도입 및 설치</t>
    <phoneticPr fontId="8" type="noConversion"/>
  </si>
  <si>
    <t>통합 로그관리시스템(KT-IDC) 설치</t>
    <phoneticPr fontId="8" type="noConversion"/>
  </si>
  <si>
    <t>예술가의집 주차장 차량통제 시스템 설치</t>
    <phoneticPr fontId="8" type="noConversion"/>
  </si>
  <si>
    <t>메일서버 확장을 위한 하드디스크 증설</t>
    <phoneticPr fontId="8" type="noConversion"/>
  </si>
  <si>
    <t xml:space="preserve">    구 축 물     계</t>
  </si>
  <si>
    <t>합   계</t>
    <phoneticPr fontId="5" type="noConversion"/>
  </si>
  <si>
    <t>한국문화예술위원회(뉴서울골프장)</t>
    <phoneticPr fontId="5" type="noConversion"/>
  </si>
  <si>
    <t>한국문화예술위원회</t>
    <phoneticPr fontId="5" type="noConversion"/>
  </si>
  <si>
    <t>인력개발원 무대미술스튜디오 내부 화재감지기 설치</t>
    <phoneticPr fontId="8" type="noConversion"/>
  </si>
  <si>
    <t>예술극장 객석천정 cctv 설치</t>
    <phoneticPr fontId="5" type="noConversion"/>
  </si>
  <si>
    <t>최대전력수요 감시장치설치</t>
    <phoneticPr fontId="5" type="noConversion"/>
  </si>
  <si>
    <t>복층공사</t>
  </si>
  <si>
    <t>사무실보수.경비실창신설</t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</si>
  <si>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</si>
  <si>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</si>
  <si>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</si>
  <si>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</si>
  <si>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</si>
  <si>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</si>
  <si>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 xml:space="preserve">예술지원운영시스템(H/W)(CPU,메모리) </t>
  </si>
  <si>
    <t>합계</t>
    <phoneticPr fontId="113" type="noConversion"/>
  </si>
  <si>
    <t>미술작품</t>
    <phoneticPr fontId="5" type="noConversion"/>
  </si>
  <si>
    <t>○  조각 (73점)</t>
    <phoneticPr fontId="5" type="noConversion"/>
  </si>
  <si>
    <t>○  판화 (12점)</t>
    <phoneticPr fontId="5" type="noConversion"/>
  </si>
  <si>
    <t>○  서예 (77점)</t>
    <phoneticPr fontId="5" type="noConversion"/>
  </si>
  <si>
    <t>관계회사주식</t>
    <phoneticPr fontId="80" type="noConversion"/>
  </si>
  <si>
    <t xml:space="preserve"> 한국문화진흥㈜ 주식</t>
    <phoneticPr fontId="80" type="noConversion"/>
  </si>
  <si>
    <t xml:space="preserve"> </t>
    <phoneticPr fontId="80" type="noConversion"/>
  </si>
  <si>
    <t xml:space="preserve"> * 1주당주식 : 10,000원</t>
    <phoneticPr fontId="80" type="noConversion"/>
  </si>
  <si>
    <t xml:space="preserve"> * 총 주식수 : 20,000주</t>
    <phoneticPr fontId="80" type="noConversion"/>
  </si>
  <si>
    <t>○  공예 (53점)</t>
    <phoneticPr fontId="5" type="noConversion"/>
  </si>
  <si>
    <t>○  사진 (13점)</t>
    <phoneticPr fontId="5" type="noConversion"/>
  </si>
  <si>
    <t>체육용지</t>
    <phoneticPr fontId="14" type="noConversion"/>
  </si>
  <si>
    <t>임    야</t>
    <phoneticPr fontId="14" type="noConversion"/>
  </si>
  <si>
    <t>전</t>
    <phoneticPr fontId="14" type="noConversion"/>
  </si>
  <si>
    <t>답</t>
    <phoneticPr fontId="14" type="noConversion"/>
  </si>
  <si>
    <t>도    로</t>
    <phoneticPr fontId="14" type="noConversion"/>
  </si>
  <si>
    <t>대    지</t>
    <phoneticPr fontId="14" type="noConversion"/>
  </si>
  <si>
    <t>합계</t>
    <phoneticPr fontId="14" type="noConversion"/>
  </si>
  <si>
    <t>면   적</t>
    <phoneticPr fontId="14" type="noConversion"/>
  </si>
  <si>
    <t>면   적</t>
    <phoneticPr fontId="14" type="noConversion"/>
  </si>
  <si>
    <t>필 지</t>
    <phoneticPr fontId="14" type="noConversion"/>
  </si>
  <si>
    <t>남       코       스  (18홀)</t>
    <phoneticPr fontId="14" type="noConversion"/>
  </si>
  <si>
    <t>북       코       스  (18홀)</t>
    <phoneticPr fontId="14" type="noConversion"/>
  </si>
  <si>
    <t>건  설  자  금  이  자 (88년)</t>
    <phoneticPr fontId="14" type="noConversion"/>
  </si>
  <si>
    <t>잔   디   묘   포   장   외</t>
    <phoneticPr fontId="14" type="noConversion"/>
  </si>
  <si>
    <t>기  부  자  산   부  가  세</t>
    <phoneticPr fontId="14" type="noConversion"/>
  </si>
  <si>
    <t>구              분</t>
    <phoneticPr fontId="14" type="noConversion"/>
  </si>
  <si>
    <t>금                액</t>
    <phoneticPr fontId="14" type="noConversion"/>
  </si>
  <si>
    <t>비          고</t>
    <phoneticPr fontId="14" type="noConversion"/>
  </si>
  <si>
    <t>합            계</t>
    <phoneticPr fontId="14" type="noConversion"/>
  </si>
  <si>
    <t xml:space="preserve"> </t>
    <phoneticPr fontId="14" type="noConversion"/>
  </si>
  <si>
    <t>총  합  계</t>
    <phoneticPr fontId="14" type="noConversion"/>
  </si>
  <si>
    <t>소계</t>
    <phoneticPr fontId="14" type="noConversion"/>
  </si>
  <si>
    <t xml:space="preserve"> </t>
    <phoneticPr fontId="14" type="noConversion"/>
  </si>
  <si>
    <t>합계</t>
    <phoneticPr fontId="14" type="noConversion"/>
  </si>
  <si>
    <t>구축물 및 감가상각비 내역 명세서</t>
    <phoneticPr fontId="14" type="noConversion"/>
  </si>
  <si>
    <t>한국문화예술위원회</t>
    <phoneticPr fontId="5" type="noConversion"/>
  </si>
  <si>
    <t>1. 연수동 :
 철근콘크리트조 스라브 5층(1,784.53㎡)</t>
    <phoneticPr fontId="33" type="noConversion"/>
  </si>
  <si>
    <t>2. 제작 및 작화동 : 
  철근콘크리트조 슬라브 3층(1,598.85㎡)</t>
    <phoneticPr fontId="33" type="noConversion"/>
  </si>
  <si>
    <t>3. 보관동 : 
  철근콘크리트조 볼트레스2층(1,480.25㎡)</t>
    <phoneticPr fontId="33" type="noConversion"/>
  </si>
  <si>
    <t>4. 수위실 : 조적조 스라브단층(12.8㎡)</t>
    <phoneticPr fontId="5" type="noConversion"/>
  </si>
  <si>
    <t>(광주시 탄벌동)</t>
    <phoneticPr fontId="14" type="noConversion"/>
  </si>
  <si>
    <t>(광주시 목현동)</t>
    <phoneticPr fontId="14" type="noConversion"/>
  </si>
  <si>
    <t>(광주시 삼동)</t>
    <phoneticPr fontId="14" type="noConversion"/>
  </si>
  <si>
    <t>: 노후화된 기계장치 불용처리 및 감가상각비 계상</t>
    <phoneticPr fontId="5" type="noConversion"/>
  </si>
  <si>
    <t>고양시 일산동구 성현로 513번길 10
(인력개발원 455-6)</t>
    <phoneticPr fontId="80" type="noConversion"/>
  </si>
  <si>
    <t>고양시 일산동구 성현로 513번길 10
(인력개발원 464-1)</t>
    <phoneticPr fontId="80" type="noConversion"/>
  </si>
  <si>
    <t>고양시 일산동구 성현로 513번길 10
(인력개발원 464-2)</t>
    <phoneticPr fontId="80" type="noConversion"/>
  </si>
  <si>
    <t>고양시 일산동구 성현로 513번길 10
(인력개발원 464-5)</t>
    <phoneticPr fontId="80" type="noConversion"/>
  </si>
  <si>
    <t>종로구 동숭길 3, 연와조 합석즙(1,634.71㎡) 
 1931년10월 완공</t>
    <phoneticPr fontId="5" type="noConversion"/>
  </si>
  <si>
    <t>종로구 동숭길 3, 철근콘크리트조
 라면조 일부트라스조(2,969.58㎡)</t>
    <phoneticPr fontId="5" type="noConversion"/>
  </si>
  <si>
    <t>고양시 일산동구 성현로 513번길 10
(464-1, 464-2)(4,876.43㎡)</t>
    <phoneticPr fontId="33" type="noConversion"/>
  </si>
  <si>
    <t xml:space="preserve">종로구 대학로 10길 17
철골철근 콘크리트구조(8,585.08㎡) </t>
    <phoneticPr fontId="33" type="noConversion"/>
  </si>
  <si>
    <t>○  양화 (100점)</t>
    <phoneticPr fontId="5" type="noConversion"/>
  </si>
  <si>
    <t>전라남도 나주시 빛가람동 352번지</t>
    <phoneticPr fontId="80" type="noConversion"/>
  </si>
  <si>
    <t>나주본관</t>
    <phoneticPr fontId="5" type="noConversion"/>
  </si>
  <si>
    <t>종로구 대학로 10길 17
철골철근 콘크리트구조</t>
    <phoneticPr fontId="33" type="noConversion"/>
  </si>
  <si>
    <t xml:space="preserve">지하 1층 11호(43.24㎡) </t>
    <phoneticPr fontId="5" type="noConversion"/>
  </si>
  <si>
    <t>지하1층(817.21㎡), 2층(863.77㎡), 2층(1214.1㎡),3층(1108.15㎡)</t>
    <phoneticPr fontId="5" type="noConversion"/>
  </si>
  <si>
    <t>전라남도 나주시 빛가람로 640, 
철근콘크리트지붕 3층</t>
    <phoneticPr fontId="33" type="noConversion"/>
  </si>
  <si>
    <r>
      <t>남스타트하우스 신축</t>
    </r>
    <r>
      <rPr>
        <sz val="10"/>
        <rFont val="맑은 고딕"/>
        <family val="3"/>
        <charset val="129"/>
      </rPr>
      <t xml:space="preserve"> 공사</t>
    </r>
    <phoneticPr fontId="5" type="noConversion"/>
  </si>
  <si>
    <t>북스타트하우스 신축 공사</t>
    <phoneticPr fontId="5" type="noConversion"/>
  </si>
  <si>
    <t>코스관리동 신축 공사</t>
    <phoneticPr fontId="5" type="noConversion"/>
  </si>
  <si>
    <t xml:space="preserve">수중모터펌프 </t>
  </si>
  <si>
    <t xml:space="preserve">클럽하우스 덤웨이터 </t>
  </si>
  <si>
    <t>C/H 냉난방기설치</t>
  </si>
  <si>
    <t xml:space="preserve">C/H 수변전설비 </t>
  </si>
  <si>
    <t>C/H 리모델링(MCC)</t>
  </si>
  <si>
    <t>전동카트 타이어 탈착기</t>
  </si>
  <si>
    <t>00.10.31</t>
  </si>
  <si>
    <t>02.12.31</t>
  </si>
  <si>
    <t>06.11.30</t>
  </si>
  <si>
    <t>06.12.31</t>
  </si>
  <si>
    <t>10.12.31</t>
  </si>
  <si>
    <t>13.12.31</t>
  </si>
  <si>
    <t>클럽하우스 앞 자가 주차장</t>
  </si>
  <si>
    <t>벙커 및 티그라운드 리뉴얼 공사</t>
  </si>
  <si>
    <t>북코스 광역피뢰침 설치</t>
  </si>
  <si>
    <t>자가주유소 신축 공사</t>
  </si>
  <si>
    <t>95.10.17</t>
  </si>
  <si>
    <t>95.10.31</t>
  </si>
  <si>
    <t>95.12.27</t>
  </si>
  <si>
    <t>96.11.30</t>
  </si>
  <si>
    <t>96.12.21</t>
  </si>
  <si>
    <t>96.12.30</t>
  </si>
  <si>
    <t>97.10.31</t>
  </si>
  <si>
    <t>00.12.29</t>
  </si>
  <si>
    <t>01.10.31</t>
  </si>
  <si>
    <t>02.12.30</t>
  </si>
  <si>
    <t>05.10.21</t>
  </si>
  <si>
    <t>07.11.21</t>
  </si>
  <si>
    <t>08.10.15</t>
  </si>
  <si>
    <t>08.12.15</t>
  </si>
  <si>
    <t>10.11.30</t>
  </si>
  <si>
    <t>11.02.10</t>
  </si>
  <si>
    <t>11.06.30</t>
  </si>
  <si>
    <t>11.09.09</t>
  </si>
  <si>
    <t>13.05.21</t>
  </si>
  <si>
    <t>13.05.30</t>
  </si>
  <si>
    <t>13.09.30</t>
  </si>
  <si>
    <t>대학로예술극장</t>
    <phoneticPr fontId="33" type="noConversion"/>
  </si>
  <si>
    <t>대학로예술극장
(지하 1-11호)</t>
    <phoneticPr fontId="33" type="noConversion"/>
  </si>
  <si>
    <t>나주 사택</t>
    <phoneticPr fontId="14" type="noConversion"/>
  </si>
  <si>
    <t>1. 구축물</t>
    <phoneticPr fontId="5" type="noConversion"/>
  </si>
  <si>
    <t>2. 기계장치</t>
    <phoneticPr fontId="5" type="noConversion"/>
  </si>
  <si>
    <t>02. 2. 8</t>
  </si>
  <si>
    <t>주방창고 개축공사</t>
  </si>
  <si>
    <t>07. 4.16</t>
  </si>
  <si>
    <t>북9홀 인부휴게실 개축공사</t>
  </si>
  <si>
    <t>문서고 개축공사</t>
  </si>
  <si>
    <t>08.12.30</t>
  </si>
  <si>
    <t>09. 2.27</t>
  </si>
  <si>
    <t>09. 7.31</t>
  </si>
  <si>
    <t>14.05.19</t>
  </si>
  <si>
    <t>14.07.26</t>
  </si>
  <si>
    <t>취 득 가 액</t>
    <phoneticPr fontId="5" type="noConversion"/>
  </si>
  <si>
    <t>94. 8.31</t>
  </si>
  <si>
    <t>95. 8.31</t>
  </si>
  <si>
    <t>97. 4.30</t>
  </si>
  <si>
    <t>97. 6.26</t>
  </si>
  <si>
    <t>97. 8.26</t>
  </si>
  <si>
    <t>98. 4.25</t>
  </si>
  <si>
    <t>00. 5.20</t>
  </si>
  <si>
    <t>00. 4.21</t>
  </si>
  <si>
    <t>01. 5.26</t>
  </si>
  <si>
    <t>01. 5.31</t>
  </si>
  <si>
    <t>01. 6.15</t>
  </si>
  <si>
    <t>01. 6.30</t>
  </si>
  <si>
    <t>01.11.24</t>
  </si>
  <si>
    <t>02. 4.30</t>
  </si>
  <si>
    <t>02. 5.16</t>
  </si>
  <si>
    <t>02. 6.21</t>
  </si>
  <si>
    <t>02. 7.31</t>
  </si>
  <si>
    <t>03. 7.25</t>
  </si>
  <si>
    <t>04. 3.30</t>
  </si>
  <si>
    <t>04. 4.29</t>
  </si>
  <si>
    <t>04. 5.28</t>
  </si>
  <si>
    <t>05. 1.31</t>
  </si>
  <si>
    <t>05. 5.25</t>
  </si>
  <si>
    <t>05. 5.31</t>
  </si>
  <si>
    <t>06. 4.30</t>
  </si>
  <si>
    <t>06. 5.25</t>
  </si>
  <si>
    <t>06. 5.31</t>
  </si>
  <si>
    <t>06. 9.21</t>
  </si>
  <si>
    <t>06. 8.21</t>
  </si>
  <si>
    <t>07. 5.15</t>
  </si>
  <si>
    <t>07. 5.21</t>
  </si>
  <si>
    <t>07. 6.30</t>
  </si>
  <si>
    <t>07. 7.13</t>
  </si>
  <si>
    <t>07. 7.20</t>
  </si>
  <si>
    <t>07. 7.31</t>
  </si>
  <si>
    <t>07. 8.31</t>
  </si>
  <si>
    <t>08. 1.21</t>
  </si>
  <si>
    <t>08. 4.29</t>
  </si>
  <si>
    <t>08. 5.31</t>
  </si>
  <si>
    <t>08. 6.30</t>
  </si>
  <si>
    <t>08. 7.31</t>
  </si>
  <si>
    <t>08.12.26</t>
  </si>
  <si>
    <t>09. 3.20</t>
  </si>
  <si>
    <t>10. 5.28</t>
  </si>
  <si>
    <t>11. 1.28</t>
  </si>
  <si>
    <t>12. 2.29</t>
  </si>
  <si>
    <t>12. 3.30</t>
  </si>
  <si>
    <t>12. 4.25</t>
  </si>
  <si>
    <t>12. 4.30</t>
  </si>
  <si>
    <t>12. 5.31</t>
  </si>
  <si>
    <t>12. 6.21</t>
  </si>
  <si>
    <t>12. 6.30</t>
  </si>
  <si>
    <t>바브켓 E08(1톤 농용 굴삭기)</t>
  </si>
  <si>
    <t>13. 4.30</t>
  </si>
  <si>
    <t>승용식 그린 배토기</t>
  </si>
  <si>
    <t>13. 5.30</t>
  </si>
  <si>
    <t>염화칼슘 살포기</t>
  </si>
  <si>
    <t>13. 6.28</t>
  </si>
  <si>
    <t>13. 6.30</t>
  </si>
  <si>
    <t>카트고 에어콤프레샤</t>
  </si>
  <si>
    <t>13. 7.19</t>
  </si>
  <si>
    <t>승용식 5갱모어 구입</t>
  </si>
  <si>
    <t>13. 9.10</t>
  </si>
  <si>
    <t>자주식 제설기(브로워)</t>
  </si>
  <si>
    <t>제설 브러쉬(전방P.T.O식)</t>
  </si>
  <si>
    <t>14.04.21</t>
  </si>
  <si>
    <t>14.03.01</t>
  </si>
  <si>
    <t>14.12.31</t>
  </si>
  <si>
    <t>급수가압펌프(위로MVI406)</t>
  </si>
  <si>
    <t>15.03.31</t>
  </si>
  <si>
    <t>자주식 그린 에어레이터</t>
  </si>
  <si>
    <t>15.04.21</t>
  </si>
  <si>
    <t>승용식 3갱 그린모어</t>
  </si>
  <si>
    <t>15.07.21</t>
  </si>
  <si>
    <t>시약차량 탱크(이마이티)</t>
  </si>
  <si>
    <t>15.07.31</t>
  </si>
  <si>
    <t>코스 정비시설(4주리프트)</t>
  </si>
  <si>
    <t>15.10.21</t>
  </si>
  <si>
    <t>15.12.30</t>
  </si>
  <si>
    <t>92.12.25</t>
  </si>
  <si>
    <t>92.12.31</t>
  </si>
  <si>
    <t>93. 5. 3</t>
  </si>
  <si>
    <t>94. 4.27</t>
  </si>
  <si>
    <t>94. 5.31</t>
  </si>
  <si>
    <t>94. 9.30</t>
  </si>
  <si>
    <t xml:space="preserve">94.12.  </t>
  </si>
  <si>
    <t>95. 4.29</t>
  </si>
  <si>
    <t>96. 5.31</t>
  </si>
  <si>
    <t>석수로 보수공사</t>
  </si>
  <si>
    <t>96. 6.30</t>
  </si>
  <si>
    <t>96.10.10</t>
  </si>
  <si>
    <t>97. 7.25</t>
  </si>
  <si>
    <t>98. 3.21</t>
  </si>
  <si>
    <t>98. 5.30</t>
  </si>
  <si>
    <t>98. 9.30</t>
  </si>
  <si>
    <t>99. 8.31</t>
  </si>
  <si>
    <t>99. 9.21</t>
  </si>
  <si>
    <t>00. 2. 3</t>
  </si>
  <si>
    <t>00. 8.19</t>
  </si>
  <si>
    <t>01. 9.26</t>
  </si>
  <si>
    <t>클럽하우스 오수처리장 개보수</t>
  </si>
  <si>
    <t>02. 5.21</t>
  </si>
  <si>
    <t>02. 6.30</t>
  </si>
  <si>
    <t>03. 1.24</t>
  </si>
  <si>
    <t xml:space="preserve">03. 4.  </t>
  </si>
  <si>
    <t>03. 5.27</t>
  </si>
  <si>
    <t>03. 6.29</t>
  </si>
  <si>
    <t>03.12. 5</t>
  </si>
  <si>
    <t>04. 5.30</t>
  </si>
  <si>
    <t>04. 10.30</t>
  </si>
  <si>
    <t>05. 4. 6</t>
  </si>
  <si>
    <t>05.12. 9</t>
  </si>
  <si>
    <t>06. 5.10</t>
  </si>
  <si>
    <t>06. 6.30</t>
  </si>
  <si>
    <t>06. 8.30</t>
  </si>
  <si>
    <t>06. 8.31</t>
  </si>
  <si>
    <t>07. 9.28</t>
  </si>
  <si>
    <t>08. 2. 9</t>
  </si>
  <si>
    <t>08. 6.20</t>
  </si>
  <si>
    <t>08. 7.21</t>
  </si>
  <si>
    <t>08. 8.14</t>
  </si>
  <si>
    <t>08. 8.31</t>
  </si>
  <si>
    <t>08. 9.10</t>
  </si>
  <si>
    <t>09. 2.28</t>
  </si>
  <si>
    <t>09. 4.30</t>
  </si>
  <si>
    <t>09. 8.28</t>
  </si>
  <si>
    <t>09. 8.31</t>
  </si>
  <si>
    <t>북코스 스프링클러 자동화공사</t>
  </si>
  <si>
    <t>클럽하우스 주변 도로 확장</t>
  </si>
  <si>
    <t>태양열 집열 시스템 공사</t>
  </si>
  <si>
    <t>14.04.10</t>
  </si>
  <si>
    <t>14.04.25</t>
  </si>
  <si>
    <t>14.06.20</t>
  </si>
  <si>
    <t>사토장 바닥 포장 공사</t>
  </si>
  <si>
    <t>15.12.24</t>
  </si>
  <si>
    <t>남자 락카실 후 출입구 신설</t>
  </si>
  <si>
    <t>3. 기계장치</t>
    <phoneticPr fontId="5" type="noConversion"/>
  </si>
  <si>
    <t>4. 구축물</t>
    <phoneticPr fontId="5" type="noConversion"/>
  </si>
  <si>
    <t>기계장치 명세서</t>
    <phoneticPr fontId="14" type="noConversion"/>
  </si>
  <si>
    <t>구축물 명세서</t>
    <phoneticPr fontId="14" type="noConversion"/>
  </si>
  <si>
    <t>북 스타트 그늘집 정화조, 이전, 교체</t>
  </si>
  <si>
    <t>16.03.31</t>
  </si>
  <si>
    <t>카트고 소방(스프링클러) 설치공사</t>
  </si>
  <si>
    <t>16.07.31</t>
  </si>
  <si>
    <t>소  드  캇  타</t>
  </si>
  <si>
    <t>트    랙    터</t>
  </si>
  <si>
    <t>농 약 살 포 기</t>
  </si>
  <si>
    <t>비 료 살 포 기</t>
  </si>
  <si>
    <t>어프로치 모아</t>
  </si>
  <si>
    <t>소 드  캇 타</t>
  </si>
  <si>
    <t>시 약 차 량</t>
  </si>
  <si>
    <t>자주식 그린모아 구입</t>
  </si>
  <si>
    <t>전기실 특고압 수변전 시설</t>
  </si>
  <si>
    <t>16.01.21</t>
  </si>
  <si>
    <t>오수처리장 수중모터 펌프</t>
  </si>
  <si>
    <t>신발털이용 에어 콤프레셔</t>
  </si>
  <si>
    <t>16.04.30</t>
  </si>
  <si>
    <t>승용식 그린 다듬기 1대</t>
  </si>
  <si>
    <t>16.05.31</t>
  </si>
  <si>
    <t>승용식 멀티 스위퍼 1대</t>
  </si>
  <si>
    <t>이동식 디젤 발전기 구입</t>
  </si>
  <si>
    <t>16.06.30</t>
  </si>
  <si>
    <t>16.07.21</t>
  </si>
  <si>
    <t>승용식 3갱 그린모아 구입</t>
  </si>
  <si>
    <t>16.10.31</t>
  </si>
  <si>
    <t>승용식 3갱 어프로치모아 구입</t>
  </si>
  <si>
    <t>16.11.21</t>
  </si>
  <si>
    <t>견인식 제설 브로워 구입</t>
  </si>
  <si>
    <t>종로구 대학로 8길 7(아르코 예술극장)
(동숭동 1-111)</t>
    <phoneticPr fontId="80" type="noConversion"/>
  </si>
  <si>
    <t>아르코예술극장
(동숭동 1-111)</t>
    <phoneticPr fontId="5" type="noConversion"/>
  </si>
  <si>
    <t>지하1층(1609.08㎡)
1층(2371.29㎡)
2층(1018.51㎡)
3층(366.56㎡)
옥탑(106.91㎡)</t>
    <phoneticPr fontId="33" type="noConversion"/>
  </si>
  <si>
    <t>종로구 대학로 8길 7,철근콘크리트조
라면조 일부라스조(5,418.35㎡)</t>
    <phoneticPr fontId="33" type="noConversion"/>
  </si>
  <si>
    <t>종로구 동숭길 3(예술가의집및미술관)
(동숭동 1-130)</t>
    <phoneticPr fontId="80" type="noConversion"/>
  </si>
  <si>
    <t>예술가의 집
(동숭동 1-130)</t>
    <phoneticPr fontId="14" type="noConversion"/>
  </si>
  <si>
    <t>아르코미술관
(동숭동 1-130)</t>
    <phoneticPr fontId="14" type="noConversion"/>
  </si>
  <si>
    <t>종로구 동숭동 대학로 10길 17(문화공간)
(동숭동 1-67)</t>
    <phoneticPr fontId="80" type="noConversion"/>
  </si>
  <si>
    <t>○ 한국화 (34점)</t>
    <phoneticPr fontId="5" type="noConversion"/>
  </si>
  <si>
    <t>○  기타 (44점)</t>
    <phoneticPr fontId="5" type="noConversion"/>
  </si>
  <si>
    <t>1. 토지</t>
    <phoneticPr fontId="5" type="noConversion"/>
  </si>
  <si>
    <t>수중모터펌프(15HP) 1대</t>
  </si>
  <si>
    <t>승용식 5갱 모어 구입</t>
  </si>
  <si>
    <t>5인승 전동카트 중앙제어반 구입</t>
  </si>
  <si>
    <t>오수처리장 탈질조 수중교반기</t>
  </si>
  <si>
    <t>기계실 온수보일러 1대</t>
  </si>
  <si>
    <t>17.04.21</t>
  </si>
  <si>
    <t>17.05.31</t>
  </si>
  <si>
    <t>17.08.31</t>
  </si>
  <si>
    <t>17.09.29</t>
  </si>
  <si>
    <t>17.12.31</t>
  </si>
  <si>
    <t>전용상수도 물탱크 증설 공사</t>
  </si>
  <si>
    <t>무인경비 광케이블 설치 공사</t>
  </si>
  <si>
    <t>17.03.31</t>
  </si>
  <si>
    <t>69-1</t>
  </si>
  <si>
    <t>69-2</t>
  </si>
  <si>
    <t>도     로</t>
    <phoneticPr fontId="14" type="noConversion"/>
  </si>
  <si>
    <t>도     로</t>
    <phoneticPr fontId="14" type="noConversion"/>
  </si>
  <si>
    <t>오수처리장 여과기 구입 및 교체(2대)</t>
  </si>
  <si>
    <t>전동카트 중앙제어반(문화코스)</t>
  </si>
  <si>
    <t>코스관리장비(승용식5갱릴모어)</t>
  </si>
  <si>
    <t>코스관리장비(승용식멀티스위퍼)</t>
  </si>
  <si>
    <t>코스관리장비(승용식3갱어프로치모어)</t>
  </si>
  <si>
    <t>그늘집 홀 및 화장실 에어컨(15대)</t>
  </si>
  <si>
    <t>오수처리장 펌프구입</t>
  </si>
  <si>
    <t>18.02.28</t>
  </si>
  <si>
    <t>18.03.21</t>
  </si>
  <si>
    <t>18.06.29</t>
  </si>
  <si>
    <t>18.06.30</t>
  </si>
  <si>
    <t>18.07.10</t>
  </si>
  <si>
    <t>18.09.28</t>
  </si>
  <si>
    <t>문화4번홀 티 개조공사</t>
  </si>
  <si>
    <t>18.03.30</t>
  </si>
  <si>
    <t xml:space="preserve">예술 6번홀 안전망 보수 </t>
  </si>
  <si>
    <t>18.10.31</t>
  </si>
  <si>
    <t>전라남도 나주시 한빛로 61 빛가람우미린</t>
  </si>
  <si>
    <t>전라남도 나주시 한빛로 61 빛가람우미린</t>
    <phoneticPr fontId="33" type="noConversion"/>
  </si>
  <si>
    <t>음향녹음실 입출력 패치베이 교체</t>
    <phoneticPr fontId="8" type="noConversion"/>
  </si>
  <si>
    <t>음향녹음실 재정비</t>
    <phoneticPr fontId="8" type="noConversion"/>
  </si>
  <si>
    <t>70-1</t>
    <phoneticPr fontId="5" type="noConversion"/>
  </si>
  <si>
    <t>1987.09.26</t>
  </si>
  <si>
    <t>산39-1</t>
  </si>
  <si>
    <t>산39-4</t>
  </si>
  <si>
    <t>산43-6</t>
  </si>
  <si>
    <t>산43-7</t>
  </si>
  <si>
    <t>산57-1</t>
  </si>
  <si>
    <t>산57-8</t>
  </si>
  <si>
    <t>산57-13</t>
  </si>
  <si>
    <t>산57-23</t>
  </si>
  <si>
    <t>산59</t>
  </si>
  <si>
    <t>산60</t>
  </si>
  <si>
    <t>산60-3</t>
  </si>
  <si>
    <t>임   야</t>
  </si>
  <si>
    <t>임야 분할(2019.5)</t>
  </si>
  <si>
    <t>임야 분할(2004.1)</t>
  </si>
  <si>
    <t>문화 13홀,18번홀 리노베이션 공사</t>
  </si>
  <si>
    <t>티잉그라운드개조공사(예술7홀,문화2,3홀)</t>
  </si>
  <si>
    <t>문화아웃코스 스프링클러 자동화공사</t>
  </si>
  <si>
    <t>19.03.31</t>
  </si>
  <si>
    <t>19.05.21</t>
  </si>
  <si>
    <t>19.07.31</t>
  </si>
  <si>
    <t>오수처리장 2차 침전조슬러지수집기교체</t>
    <phoneticPr fontId="5" type="noConversion"/>
  </si>
  <si>
    <t>19.01.31</t>
  </si>
  <si>
    <t>2020년  12월 31일 현재</t>
    <phoneticPr fontId="14" type="noConversion"/>
  </si>
  <si>
    <t>2020년 12월 31일 현재</t>
    <phoneticPr fontId="5" type="noConversion"/>
  </si>
  <si>
    <t>2020년 12월 31일 현재</t>
    <phoneticPr fontId="17" type="noConversion"/>
  </si>
  <si>
    <t>2020년 12월 31일 현재</t>
    <phoneticPr fontId="33" type="noConversion"/>
  </si>
  <si>
    <t xml:space="preserve">    2020년 12월 31일 현재</t>
    <phoneticPr fontId="17" type="noConversion"/>
  </si>
  <si>
    <t>2020년 12월 31일 현재</t>
    <phoneticPr fontId="6" type="noConversion"/>
  </si>
  <si>
    <t xml:space="preserve">     2020년 12월 31일  현재 한국문화예술위원회 (뉴서울 골프장) 기본재산 증감 현황</t>
    <phoneticPr fontId="5" type="noConversion"/>
  </si>
  <si>
    <t>2020년 12월 31일 현재</t>
    <phoneticPr fontId="14" type="noConversion"/>
  </si>
  <si>
    <t xml:space="preserve">정보화기기(서버, 스토리지) </t>
  </si>
  <si>
    <t>음향장비구입(디지털 서라운드 컨트롤러)</t>
  </si>
  <si>
    <t>인터넷데이터센터 백본 스위치 교체</t>
  </si>
  <si>
    <t>녹음실 송출장비</t>
  </si>
  <si>
    <t xml:space="preserve">정보화기기(서버) HP DL360 Gen10 </t>
  </si>
  <si>
    <t>: 도로 건설 관련 삼동 산 57-21 임야 일부 수용에 따른 매각</t>
    <phoneticPr fontId="5" type="noConversion"/>
  </si>
  <si>
    <t>목재안전휀스 설치공사</t>
  </si>
  <si>
    <t>20.02.21</t>
  </si>
  <si>
    <t>문화코스 그린칼라 및 티개선공사</t>
  </si>
  <si>
    <t>20.06.10</t>
  </si>
  <si>
    <t>문화코스 출발그늘집 주변 조경공사</t>
  </si>
  <si>
    <t>20.07.21</t>
  </si>
  <si>
    <t>야간조명시설(라이트폴신설)</t>
  </si>
  <si>
    <t>남자락카실 냉,난방기(전기)추가설치</t>
  </si>
  <si>
    <t>20.02.10</t>
  </si>
  <si>
    <t>가스식 냉난방 에어컨(5호기)실외기</t>
  </si>
  <si>
    <t>20.04.10</t>
  </si>
  <si>
    <t>승용식페어웨이스위퍼2대</t>
  </si>
  <si>
    <t>20.05.31</t>
  </si>
  <si>
    <t>다목적 작업차</t>
  </si>
  <si>
    <t>벙커 정리기</t>
  </si>
  <si>
    <t>승용식5갱모어 2대</t>
  </si>
  <si>
    <t>20.06.30</t>
  </si>
  <si>
    <t>지하수 심정 수중모터펌프</t>
  </si>
  <si>
    <t>20.09.29</t>
  </si>
  <si>
    <t>문화코스5홀 지하수 심정 수중모터펌프</t>
  </si>
  <si>
    <t>20.10.31</t>
  </si>
  <si>
    <t>남,여 욕탕 여과기 교체 3대</t>
  </si>
  <si>
    <t>20.11.20</t>
  </si>
  <si>
    <t>코스관리 장비구매(제설도저)</t>
  </si>
  <si>
    <t>20.12.21</t>
  </si>
  <si>
    <t>: 코스 관련 장비(페어웨이스위퍼2대, 천연잔디 관리장비), 욕탕 여과기 등 구입</t>
    <phoneticPr fontId="5" type="noConversion"/>
  </si>
  <si>
    <t>: 감가상각비 등 계상</t>
    <phoneticPr fontId="5" type="noConversion"/>
  </si>
  <si>
    <t>: 목재안전휀스 설치공사, 문화코스 개선공사, 야간조명시설 공사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</si>
</sst>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#,##0_ "/>
    <numFmt numFmtId="178" formatCode="#,##0.0"/>
    <numFmt numFmtId="179" formatCode="#,##0.0_);\(#,##0.0\)"/>
    <numFmt numFmtId="180" formatCode="0.0%"/>
    <numFmt numFmtId="181" formatCode="&quot;₩&quot;#&quot;₩&quot;\!\!\,##0;&quot;₩&quot;&quot;₩&quot;&quot;₩&quot;&quot;₩&quot;&quot;₩&quot;&quot;₩&quot;\!\!\-#&quot;₩&quot;\!\!\,##0"/>
    <numFmt numFmtId="182" formatCode="#,##0.0_);[Red]\(#,##0.0\)"/>
    <numFmt numFmtId="183" formatCode="&quot;$&quot;#,##0_);\(&quot;$&quot;#,##0\)"/>
    <numFmt numFmtId="184" formatCode="#,##0.00\ &quot;DM&quot;;[Red]\-#,##0.00\ &quot;DM&quot;"/>
    <numFmt numFmtId="185" formatCode="#,##0\ &quot;DM&quot;;[Red]\-#,##0\ &quot;DM&quot;"/>
    <numFmt numFmtId="186" formatCode="#&quot;₩&quot;\!\!\,##0;[Red]&quot;-&quot;#&quot;₩&quot;\!\!\,##0"/>
    <numFmt numFmtId="187" formatCode="_(* #,##0_);_(* \(#,##0\);_(* &quot;-&quot;_);_(@_)"/>
    <numFmt numFmtId="188" formatCode="_ * #,##0_ ;_ * \-#,##0_ ;_ * &quot;-&quot;_ ;_ @_ "/>
    <numFmt numFmtId="189" formatCode="_ * #,##0.00_ ;_ * \-#,##0.00_ ;_ * &quot;-&quot;??_ ;_ @_ "/>
    <numFmt numFmtId="190" formatCode="_(* #,##0.00_);_(* \(#,##0.00\);_(* &quot;-&quot;??_);_(@_)"/>
    <numFmt numFmtId="191" formatCode="&quot;₩&quot;#&quot;₩&quot;\!\!\,##0;[Red]&quot;₩&quot;&quot;₩&quot;&quot;₩&quot;&quot;₩&quot;&quot;₩&quot;&quot;₩&quot;\!\!\-#&quot;₩&quot;\!\!\,##0"/>
    <numFmt numFmtId="192" formatCode="_-* #&quot;₩&quot;\!\!\,##0&quot;₩&quot;\!.00_-;&quot;₩&quot;&quot;₩&quot;&quot;₩&quot;&quot;₩&quot;\!\!\-* #&quot;₩&quot;\!\!\,##0&quot;₩&quot;\!.00_-;_-* &quot;-&quot;??_-;_-@_-"/>
    <numFmt numFmtId="193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194" formatCode="&quot;₩&quot;#&quot;₩&quot;\!\!\,##0&quot;₩&quot;\!.00;&quot;₩&quot;&quot;₩&quot;&quot;₩&quot;&quot;₩&quot;&quot;₩&quot;&quot;₩&quot;\!\!\-#&quot;₩&quot;\!\!\,##0&quot;₩&quot;\!.00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\$#.00"/>
    <numFmt numFmtId="198" formatCode="_(* #,##0.00_);_(* &quot;₩&quot;\(#,##0.00&quot;₩&quot;\);_(* &quot;-&quot;??_);_(@_)"/>
    <numFmt numFmtId="199" formatCode="_(&quot;$&quot;* #,##0.00_);_(&quot;$&quot;* &quot;₩&quot;\(#,##0.00&quot;₩&quot;\);_(&quot;$&quot;* &quot;-&quot;??_);_(@_)"/>
    <numFmt numFmtId="200" formatCode="m\o\n\th\ d\,\ yyyy"/>
    <numFmt numFmtId="201" formatCode="_-* #,##0\ _D_M_-;\-* #,##0\ _D_M_-;_-* &quot;-&quot;\ _D_M_-;_-@_-"/>
    <numFmt numFmtId="202" formatCode="_-* #,##0.00\ _D_M_-;\-* #,##0.00\ _D_M_-;_-* &quot;-&quot;??\ _D_M_-;_-@_-"/>
    <numFmt numFmtId="203" formatCode="#.00"/>
    <numFmt numFmtId="204" formatCode="#."/>
    <numFmt numFmtId="205" formatCode="_(* #,##0_);_(* &quot;₩&quot;\(#,##0&quot;₩&quot;\);_(* &quot;-&quot;_);_(@_)"/>
    <numFmt numFmtId="206" formatCode="%#.00"/>
    <numFmt numFmtId="207" formatCode="\$#,##0.0_);\(\$#,##0.0\)"/>
    <numFmt numFmtId="208" formatCode="#,##0;\(#,##0\)"/>
    <numFmt numFmtId="209" formatCode="_(&quot;$&quot;* #,##0_);_(&quot;$&quot;* \(#,##0\);_(&quot;$&quot;* &quot;-&quot;_);_(@_)"/>
    <numFmt numFmtId="210" formatCode="_(&quot;$&quot;* #,##0.00_);_(&quot;$&quot;* \(#,##0.00\);_(&quot;$&quot;* &quot;-&quot;??_);_(@_)"/>
    <numFmt numFmtId="211" formatCode="#,##0_);&quot;△&quot;#,##0\ \ "/>
    <numFmt numFmtId="212" formatCode="0_);[Red]\(0\)"/>
    <numFmt numFmtId="214" formatCode="yyyy&quot;-&quot;m&quot;-&quot;d"/>
    <numFmt numFmtId="215" formatCode="_-* #,##0.0_-;\-* #,##0.0_-;_-* &quot;-&quot;_-;_-@_-"/>
    <numFmt numFmtId="216" formatCode="mm&quot;월&quot;\ dd&quot;일&quot;"/>
    <numFmt numFmtId="217" formatCode="_-* #,##0\ &quot;F&quot;_-;\-* #,##0\ &quot;F&quot;_-;_-* &quot;-&quot;\ &quot;F&quot;_-;_-@_-"/>
    <numFmt numFmtId="220" formatCode="_-* #,##0.00_-;\-* #,##0.00_-;_-* &quot;-&quot;_-;_-@_-"/>
  </numFmts>
  <fonts count="15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체"/>
      <family val="3"/>
      <charset val="129"/>
    </font>
    <font>
      <b/>
      <u/>
      <sz val="16"/>
      <name val="맑은 고딕"/>
      <family val="3"/>
      <charset val="129"/>
    </font>
    <font>
      <sz val="8"/>
      <name val="맑은 고딕"/>
      <family val="3"/>
      <charset val="129"/>
    </font>
    <font>
      <b/>
      <sz val="18"/>
      <name val="바탕체"/>
      <family val="1"/>
      <charset val="129"/>
    </font>
    <font>
      <b/>
      <sz val="16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b/>
      <u/>
      <sz val="16"/>
      <name val="굴림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u/>
      <sz val="11"/>
      <color indexed="18"/>
      <name val="돋움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name val="맑은 고딕"/>
      <family val="3"/>
      <charset val="129"/>
    </font>
    <font>
      <b/>
      <sz val="2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Courier"/>
      <family val="3"/>
    </font>
    <font>
      <u/>
      <sz val="10"/>
      <name val="맑은 고딕"/>
      <family val="3"/>
      <charset val="129"/>
    </font>
    <font>
      <b/>
      <sz val="48"/>
      <name val="바탕체"/>
      <family val="1"/>
      <charset val="129"/>
    </font>
    <font>
      <sz val="12"/>
      <name val="맑은 고딕"/>
      <family val="3"/>
      <charset val="129"/>
    </font>
    <font>
      <sz val="9"/>
      <name val="맑은 고딕"/>
      <family val="3"/>
      <charset val="129"/>
    </font>
    <font>
      <b/>
      <u/>
      <sz val="18"/>
      <name val="맑은 고딕"/>
      <family val="3"/>
      <charset val="129"/>
    </font>
    <font>
      <u/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  <font>
      <b/>
      <sz val="1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22"/>
      <name val="맑은 고딕"/>
      <family val="3"/>
      <charset val="129"/>
    </font>
    <font>
      <sz val="7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sz val="11"/>
      <color theme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8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u/>
      <sz val="16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9450">
    <xf numFmtId="0" fontId="0" fillId="0" borderId="0">
      <alignment vertical="center"/>
    </xf>
    <xf numFmtId="0" fontId="16" fillId="0" borderId="0" applyNumberFormat="0" applyFill="0" applyBorder="0" applyAlignment="0" applyProtection="0"/>
    <xf numFmtId="0" fontId="17" fillId="0" borderId="0"/>
    <xf numFmtId="0" fontId="17" fillId="0" borderId="0"/>
    <xf numFmtId="0" fontId="16" fillId="0" borderId="0" applyNumberFormat="0" applyFill="0" applyBorder="0" applyAlignment="0" applyProtection="0"/>
    <xf numFmtId="0" fontId="18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" fontId="20" fillId="0" borderId="1">
      <alignment horizontal="center" vertical="center"/>
    </xf>
    <xf numFmtId="0" fontId="16" fillId="0" borderId="0"/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181" fontId="1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/>
    <xf numFmtId="182" fontId="13" fillId="0" borderId="3">
      <alignment horizontal="right" vertical="center" shrinkToFit="1"/>
    </xf>
    <xf numFmtId="182" fontId="13" fillId="0" borderId="3">
      <alignment horizontal="right" vertical="center" shrinkToFit="1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183" fontId="13" fillId="0" borderId="0">
      <alignment vertical="center"/>
    </xf>
    <xf numFmtId="184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35" fillId="0" borderId="0" applyNumberFormat="0" applyFill="0" applyBorder="0" applyProtection="0">
      <alignment horizontal="centerContinuous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7" fillId="0" borderId="0"/>
    <xf numFmtId="37" fontId="20" fillId="0" borderId="5" applyAlignment="0"/>
    <xf numFmtId="37" fontId="20" fillId="0" borderId="5" applyAlignment="0"/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186" fontId="4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87" fontId="2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89" fontId="3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90" fontId="21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0" borderId="0"/>
    <xf numFmtId="0" fontId="42" fillId="0" borderId="7"/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9" fontId="43" fillId="19" borderId="0" applyBorder="0" applyAlignment="0" applyProtection="0">
      <alignment horizont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4" fontId="30" fillId="0" borderId="0">
      <protection locked="0"/>
    </xf>
    <xf numFmtId="191" fontId="17" fillId="0" borderId="0">
      <protection locked="0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183" fontId="13" fillId="0" borderId="0">
      <alignment vertical="center"/>
    </xf>
    <xf numFmtId="183" fontId="13" fillId="0" borderId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7" fillId="0" borderId="0"/>
    <xf numFmtId="0" fontId="16" fillId="0" borderId="0"/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3" fillId="20" borderId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7" fillId="0" borderId="0">
      <protection locked="0"/>
    </xf>
    <xf numFmtId="0" fontId="13" fillId="0" borderId="0"/>
    <xf numFmtId="0" fontId="115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2" fillId="0" borderId="0">
      <alignment vertical="center"/>
    </xf>
    <xf numFmtId="0" fontId="115" fillId="0" borderId="0">
      <alignment vertical="center"/>
    </xf>
    <xf numFmtId="0" fontId="132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5" fillId="0" borderId="0">
      <alignment vertical="center"/>
    </xf>
    <xf numFmtId="0" fontId="22" fillId="0" borderId="0">
      <alignment vertical="center"/>
    </xf>
    <xf numFmtId="0" fontId="16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6" fillId="0" borderId="0"/>
    <xf numFmtId="0" fontId="13" fillId="0" borderId="0"/>
    <xf numFmtId="0" fontId="16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15" fillId="0" borderId="0">
      <alignment vertical="center"/>
    </xf>
    <xf numFmtId="0" fontId="54" fillId="0" borderId="0"/>
    <xf numFmtId="0" fontId="54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13" fillId="0" borderId="0"/>
    <xf numFmtId="0" fontId="133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0" applyNumberFormat="0" applyFill="0" applyBorder="0" applyProtection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7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16" fillId="0" borderId="0">
      <alignment wrapText="1"/>
    </xf>
    <xf numFmtId="0" fontId="13" fillId="0" borderId="0"/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7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56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30" fillId="0" borderId="14">
      <protection locked="0"/>
    </xf>
    <xf numFmtId="193" fontId="17" fillId="0" borderId="0">
      <protection locked="0"/>
    </xf>
    <xf numFmtId="194" fontId="17" fillId="0" borderId="0">
      <protection locked="0"/>
    </xf>
    <xf numFmtId="41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59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9" fillId="0" borderId="0" applyFont="0" applyFill="0" applyBorder="0" applyAlignment="0" applyProtection="0"/>
    <xf numFmtId="195" fontId="60" fillId="0" borderId="0" applyFont="0" applyFill="0" applyBorder="0" applyAlignment="0" applyProtection="0"/>
    <xf numFmtId="196" fontId="60" fillId="0" borderId="0" applyFont="0" applyFill="0" applyBorder="0" applyAlignment="0" applyProtection="0"/>
    <xf numFmtId="42" fontId="57" fillId="0" borderId="0" applyFont="0" applyFill="0" applyBorder="0" applyAlignment="0" applyProtection="0"/>
    <xf numFmtId="44" fontId="57" fillId="0" borderId="0" applyFont="0" applyFill="0" applyBorder="0" applyAlignment="0" applyProtection="0"/>
    <xf numFmtId="42" fontId="59" fillId="0" borderId="0" applyFont="0" applyFill="0" applyBorder="0" applyAlignment="0" applyProtection="0"/>
    <xf numFmtId="44" fontId="59" fillId="0" borderId="0" applyFont="0" applyFill="0" applyBorder="0" applyAlignment="0" applyProtection="0"/>
    <xf numFmtId="42" fontId="58" fillId="0" borderId="0" applyFont="0" applyFill="0" applyBorder="0" applyAlignment="0" applyProtection="0"/>
    <xf numFmtId="44" fontId="58" fillId="0" borderId="0" applyFont="0" applyFill="0" applyBorder="0" applyAlignment="0" applyProtection="0"/>
    <xf numFmtId="188" fontId="60" fillId="0" borderId="0" applyFont="0" applyFill="0" applyBorder="0" applyAlignment="0" applyProtection="0"/>
    <xf numFmtId="189" fontId="60" fillId="0" borderId="0" applyFont="0" applyFill="0" applyBorder="0" applyAlignment="0" applyProtection="0"/>
    <xf numFmtId="0" fontId="57" fillId="0" borderId="0"/>
    <xf numFmtId="0" fontId="58" fillId="0" borderId="0"/>
    <xf numFmtId="0" fontId="59" fillId="0" borderId="0"/>
    <xf numFmtId="0" fontId="58" fillId="0" borderId="0"/>
    <xf numFmtId="0" fontId="60" fillId="0" borderId="0"/>
    <xf numFmtId="0" fontId="13" fillId="0" borderId="0" applyFill="0" applyBorder="0" applyAlignment="0"/>
    <xf numFmtId="0" fontId="61" fillId="0" borderId="0"/>
    <xf numFmtId="4" fontId="30" fillId="0" borderId="0">
      <protection locked="0"/>
    </xf>
    <xf numFmtId="38" fontId="33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62" fillId="0" borderId="0" applyNumberFormat="0" applyAlignment="0">
      <alignment horizontal="left"/>
    </xf>
    <xf numFmtId="197" fontId="30" fillId="0" borderId="0">
      <protection locked="0"/>
    </xf>
    <xf numFmtId="198" fontId="13" fillId="0" borderId="0" applyFont="0" applyFill="0" applyBorder="0" applyAlignment="0" applyProtection="0"/>
    <xf numFmtId="217" fontId="17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13" fillId="0" borderId="0"/>
    <xf numFmtId="200" fontId="30" fillId="0" borderId="0">
      <protection locked="0"/>
    </xf>
    <xf numFmtId="201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63" fillId="0" borderId="0" applyNumberFormat="0" applyAlignment="0">
      <alignment horizontal="left"/>
    </xf>
    <xf numFmtId="203" fontId="30" fillId="0" borderId="0">
      <protection locked="0"/>
    </xf>
    <xf numFmtId="38" fontId="64" fillId="21" borderId="0" applyNumberFormat="0" applyBorder="0" applyAlignment="0" applyProtection="0"/>
    <xf numFmtId="0" fontId="65" fillId="0" borderId="0">
      <alignment horizontal="left"/>
    </xf>
    <xf numFmtId="0" fontId="66" fillId="0" borderId="15" applyNumberFormat="0" applyAlignment="0" applyProtection="0">
      <alignment horizontal="left" vertical="center"/>
    </xf>
    <xf numFmtId="0" fontId="66" fillId="0" borderId="16">
      <alignment horizontal="left" vertical="center"/>
    </xf>
    <xf numFmtId="0" fontId="66" fillId="0" borderId="16">
      <alignment horizontal="left" vertical="center"/>
    </xf>
    <xf numFmtId="204" fontId="27" fillId="0" borderId="0">
      <protection locked="0"/>
    </xf>
    <xf numFmtId="204" fontId="27" fillId="0" borderId="0">
      <protection locked="0"/>
    </xf>
    <xf numFmtId="10" fontId="64" fillId="21" borderId="3" applyNumberFormat="0" applyBorder="0" applyAlignment="0" applyProtection="0"/>
    <xf numFmtId="10" fontId="64" fillId="21" borderId="3" applyNumberFormat="0" applyBorder="0" applyAlignment="0" applyProtection="0"/>
    <xf numFmtId="37" fontId="67" fillId="22" borderId="0" applyFont="0" applyFill="0" applyBorder="0" applyAlignment="0">
      <alignment horizontal="center" vertical="center"/>
    </xf>
    <xf numFmtId="0" fontId="68" fillId="0" borderId="17"/>
    <xf numFmtId="37" fontId="69" fillId="0" borderId="0"/>
    <xf numFmtId="205" fontId="13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16" fillId="0" borderId="0"/>
    <xf numFmtId="0" fontId="71" fillId="0" borderId="0" applyFont="0" applyFill="0" applyBorder="0" applyAlignment="0" applyProtection="0">
      <alignment horizontal="centerContinuous"/>
    </xf>
    <xf numFmtId="0" fontId="34" fillId="0" borderId="18" applyFont="0" applyFill="0" applyBorder="0" applyAlignment="0" applyProtection="0">
      <alignment horizontal="right"/>
    </xf>
    <xf numFmtId="0" fontId="72" fillId="0" borderId="0" applyFont="0" applyFill="0" applyBorder="0" applyAlignment="0" applyProtection="0">
      <alignment horizontal="centerContinuous"/>
    </xf>
    <xf numFmtId="0" fontId="72" fillId="0" borderId="0" applyFont="0" applyFill="0" applyBorder="0" applyAlignment="0" applyProtection="0">
      <alignment horizontal="centerContinuous"/>
    </xf>
    <xf numFmtId="206" fontId="30" fillId="0" borderId="0">
      <protection locked="0"/>
    </xf>
    <xf numFmtId="10" fontId="16" fillId="0" borderId="0" applyFont="0" applyFill="0" applyBorder="0" applyAlignment="0" applyProtection="0"/>
    <xf numFmtId="207" fontId="13" fillId="0" borderId="0">
      <protection locked="0"/>
    </xf>
    <xf numFmtId="208" fontId="16" fillId="0" borderId="0"/>
    <xf numFmtId="30" fontId="73" fillId="0" borderId="0" applyNumberFormat="0" applyFill="0" applyBorder="0" applyAlignment="0" applyProtection="0">
      <alignment horizontal="left"/>
    </xf>
    <xf numFmtId="0" fontId="16" fillId="0" borderId="0"/>
    <xf numFmtId="0" fontId="68" fillId="0" borderId="0"/>
    <xf numFmtId="40" fontId="74" fillId="0" borderId="0" applyBorder="0">
      <alignment horizontal="right"/>
    </xf>
    <xf numFmtId="0" fontId="75" fillId="0" borderId="0"/>
    <xf numFmtId="204" fontId="30" fillId="0" borderId="19">
      <protection locked="0"/>
    </xf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0" borderId="0"/>
    <xf numFmtId="0" fontId="13" fillId="0" borderId="0"/>
    <xf numFmtId="0" fontId="33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660">
    <xf numFmtId="0" fontId="0" fillId="0" borderId="0" xfId="0">
      <alignment vertical="center"/>
    </xf>
    <xf numFmtId="0" fontId="9" fillId="0" borderId="0" xfId="2069" applyFont="1" applyFill="1" applyAlignment="1">
      <alignment horizontal="center" vertical="center"/>
    </xf>
    <xf numFmtId="0" fontId="9" fillId="0" borderId="0" xfId="2069" applyFont="1" applyAlignment="1">
      <alignment horizontal="center" vertical="center"/>
    </xf>
    <xf numFmtId="0" fontId="15" fillId="0" borderId="0" xfId="2069" applyFont="1" applyAlignment="1">
      <alignment vertical="center"/>
    </xf>
    <xf numFmtId="0" fontId="9" fillId="0" borderId="0" xfId="2069" applyFont="1" applyAlignment="1">
      <alignment vertical="center"/>
    </xf>
    <xf numFmtId="0" fontId="9" fillId="0" borderId="0" xfId="2069" applyFont="1" applyAlignment="1">
      <alignment horizontal="right"/>
    </xf>
    <xf numFmtId="0" fontId="79" fillId="0" borderId="0" xfId="2069" applyFont="1" applyAlignment="1">
      <alignment vertical="center"/>
    </xf>
    <xf numFmtId="41" fontId="9" fillId="0" borderId="0" xfId="1145" applyFont="1" applyAlignment="1">
      <alignment vertical="center"/>
    </xf>
    <xf numFmtId="0" fontId="79" fillId="0" borderId="3" xfId="2069" applyFont="1" applyBorder="1" applyAlignment="1">
      <alignment horizontal="center" vertical="center"/>
    </xf>
    <xf numFmtId="41" fontId="76" fillId="0" borderId="20" xfId="1145" applyFont="1" applyBorder="1" applyAlignment="1">
      <alignment horizontal="center" vertical="center"/>
    </xf>
    <xf numFmtId="0" fontId="76" fillId="0" borderId="20" xfId="2069" applyFont="1" applyBorder="1" applyAlignment="1">
      <alignment horizontal="center" vertical="center"/>
    </xf>
    <xf numFmtId="0" fontId="79" fillId="0" borderId="23" xfId="2069" applyFont="1" applyBorder="1" applyAlignment="1">
      <alignment horizontal="center" vertical="center"/>
    </xf>
    <xf numFmtId="0" fontId="76" fillId="0" borderId="0" xfId="2069" applyFont="1" applyAlignment="1">
      <alignment horizontal="right"/>
    </xf>
    <xf numFmtId="0" fontId="79" fillId="23" borderId="3" xfId="2069" applyFont="1" applyFill="1" applyBorder="1" applyAlignment="1">
      <alignment horizontal="center" vertical="center"/>
    </xf>
    <xf numFmtId="0" fontId="76" fillId="0" borderId="0" xfId="2076" applyFont="1" applyAlignment="1">
      <alignment vertical="center"/>
    </xf>
    <xf numFmtId="0" fontId="9" fillId="0" borderId="0" xfId="2076" applyFont="1" applyAlignment="1">
      <alignment vertical="center"/>
    </xf>
    <xf numFmtId="0" fontId="79" fillId="0" borderId="26" xfId="2069" applyFont="1" applyBorder="1" applyAlignment="1">
      <alignment horizontal="center" vertical="center"/>
    </xf>
    <xf numFmtId="14" fontId="9" fillId="0" borderId="0" xfId="2076" applyNumberFormat="1" applyFont="1" applyAlignment="1">
      <alignment vertical="center"/>
    </xf>
    <xf numFmtId="14" fontId="9" fillId="0" borderId="0" xfId="2076" applyNumberFormat="1" applyFont="1" applyAlignment="1">
      <alignment horizontal="center" vertical="center"/>
    </xf>
    <xf numFmtId="0" fontId="9" fillId="0" borderId="0" xfId="2076" applyFont="1" applyAlignment="1">
      <alignment horizontal="center" vertical="center"/>
    </xf>
    <xf numFmtId="176" fontId="9" fillId="0" borderId="0" xfId="2076" applyNumberFormat="1" applyFont="1" applyFill="1" applyAlignment="1">
      <alignment vertical="center"/>
    </xf>
    <xf numFmtId="0" fontId="79" fillId="0" borderId="27" xfId="2069" applyFont="1" applyBorder="1" applyAlignment="1">
      <alignment horizontal="center" vertical="center"/>
    </xf>
    <xf numFmtId="41" fontId="79" fillId="0" borderId="3" xfId="1145" applyFont="1" applyBorder="1" applyAlignment="1">
      <alignment horizontal="center" vertical="center"/>
    </xf>
    <xf numFmtId="0" fontId="76" fillId="0" borderId="21" xfId="2069" applyFont="1" applyBorder="1" applyAlignment="1">
      <alignment horizontal="center" vertical="center"/>
    </xf>
    <xf numFmtId="41" fontId="79" fillId="0" borderId="23" xfId="1145" applyFont="1" applyBorder="1" applyAlignment="1">
      <alignment horizontal="center" vertical="center"/>
    </xf>
    <xf numFmtId="0" fontId="15" fillId="0" borderId="0" xfId="2069" applyFont="1" applyBorder="1" applyAlignment="1">
      <alignment horizontal="center" vertical="center"/>
    </xf>
    <xf numFmtId="41" fontId="15" fillId="0" borderId="0" xfId="1145" applyFont="1" applyBorder="1" applyAlignment="1">
      <alignment horizontal="center" vertical="center"/>
    </xf>
    <xf numFmtId="176" fontId="9" fillId="0" borderId="0" xfId="2076" applyNumberFormat="1" applyFont="1" applyAlignment="1">
      <alignment vertical="center"/>
    </xf>
    <xf numFmtId="41" fontId="4" fillId="0" borderId="0" xfId="1145" applyFont="1" applyAlignment="1">
      <alignment vertical="center"/>
    </xf>
    <xf numFmtId="0" fontId="22" fillId="0" borderId="0" xfId="2069" applyFont="1" applyAlignment="1">
      <alignment horizontal="center" vertical="center"/>
    </xf>
    <xf numFmtId="0" fontId="76" fillId="0" borderId="21" xfId="1765" applyFont="1" applyBorder="1" applyAlignment="1">
      <alignment horizontal="center" vertical="center"/>
    </xf>
    <xf numFmtId="0" fontId="76" fillId="0" borderId="21" xfId="1765" applyFont="1" applyBorder="1" applyAlignment="1">
      <alignment vertical="center"/>
    </xf>
    <xf numFmtId="0" fontId="76" fillId="0" borderId="21" xfId="2069" applyFont="1" applyBorder="1" applyAlignment="1">
      <alignment vertical="center"/>
    </xf>
    <xf numFmtId="41" fontId="9" fillId="0" borderId="0" xfId="1140" applyFont="1" applyAlignment="1">
      <alignment vertical="center"/>
    </xf>
    <xf numFmtId="41" fontId="4" fillId="0" borderId="0" xfId="1140" applyFont="1" applyAlignment="1">
      <alignment vertical="center"/>
    </xf>
    <xf numFmtId="41" fontId="15" fillId="0" borderId="0" xfId="1140" applyFont="1" applyBorder="1" applyAlignment="1">
      <alignment horizontal="center" vertical="center"/>
    </xf>
    <xf numFmtId="41" fontId="79" fillId="0" borderId="20" xfId="1145" applyFont="1" applyBorder="1" applyAlignment="1">
      <alignment horizontal="center" vertical="center"/>
    </xf>
    <xf numFmtId="41" fontId="9" fillId="0" borderId="20" xfId="1145" applyFont="1" applyFill="1" applyBorder="1" applyAlignment="1">
      <alignment horizontal="center" vertical="center"/>
    </xf>
    <xf numFmtId="14" fontId="9" fillId="0" borderId="20" xfId="0" applyNumberFormat="1" applyFont="1" applyFill="1" applyBorder="1" applyAlignment="1">
      <alignment horizontal="center" vertical="center"/>
    </xf>
    <xf numFmtId="0" fontId="9" fillId="0" borderId="0" xfId="2069" applyFont="1" applyAlignment="1">
      <alignment horizontal="left" vertical="center"/>
    </xf>
    <xf numFmtId="0" fontId="15" fillId="0" borderId="0" xfId="2069" applyFont="1" applyAlignment="1">
      <alignment horizontal="left" vertical="center"/>
    </xf>
    <xf numFmtId="0" fontId="79" fillId="0" borderId="20" xfId="2069" applyFont="1" applyBorder="1" applyAlignment="1">
      <alignment horizontal="center" vertical="center"/>
    </xf>
    <xf numFmtId="0" fontId="76" fillId="0" borderId="20" xfId="2069" applyFont="1" applyFill="1" applyBorder="1" applyAlignment="1">
      <alignment vertical="center"/>
    </xf>
    <xf numFmtId="41" fontId="76" fillId="0" borderId="20" xfId="1145" applyFont="1" applyFill="1" applyBorder="1" applyAlignment="1">
      <alignment horizontal="center" vertical="center"/>
    </xf>
    <xf numFmtId="14" fontId="76" fillId="0" borderId="20" xfId="2069" applyNumberFormat="1" applyFont="1" applyFill="1" applyBorder="1" applyAlignment="1">
      <alignment horizontal="center" vertical="center"/>
    </xf>
    <xf numFmtId="0" fontId="22" fillId="0" borderId="20" xfId="2069" applyFont="1" applyFill="1" applyBorder="1" applyAlignment="1">
      <alignment vertical="center"/>
    </xf>
    <xf numFmtId="3" fontId="22" fillId="0" borderId="20" xfId="0" quotePrefix="1" applyNumberFormat="1" applyFont="1" applyFill="1" applyBorder="1" applyAlignment="1">
      <alignment horizontal="right" vertical="center"/>
    </xf>
    <xf numFmtId="3" fontId="76" fillId="0" borderId="20" xfId="0" quotePrefix="1" applyNumberFormat="1" applyFont="1" applyFill="1" applyBorder="1" applyAlignment="1">
      <alignment horizontal="right" vertical="center"/>
    </xf>
    <xf numFmtId="14" fontId="76" fillId="0" borderId="20" xfId="0" applyNumberFormat="1" applyFont="1" applyFill="1" applyBorder="1" applyAlignment="1">
      <alignment horizontal="center" vertical="center"/>
    </xf>
    <xf numFmtId="41" fontId="76" fillId="0" borderId="20" xfId="1145" applyFont="1" applyFill="1" applyBorder="1" applyAlignment="1">
      <alignment vertical="center"/>
    </xf>
    <xf numFmtId="0" fontId="45" fillId="0" borderId="23" xfId="2069" applyFont="1" applyBorder="1" applyAlignment="1">
      <alignment horizontal="center" vertical="center"/>
    </xf>
    <xf numFmtId="41" fontId="79" fillId="0" borderId="23" xfId="1145" applyFont="1" applyBorder="1" applyAlignment="1">
      <alignment vertical="center"/>
    </xf>
    <xf numFmtId="0" fontId="79" fillId="0" borderId="23" xfId="2069" applyFont="1" applyBorder="1" applyAlignment="1">
      <alignment vertical="center"/>
    </xf>
    <xf numFmtId="0" fontId="76" fillId="0" borderId="20" xfId="2069" applyFont="1" applyFill="1" applyBorder="1" applyAlignment="1">
      <alignment horizontal="left" vertical="center" indent="1"/>
    </xf>
    <xf numFmtId="41" fontId="76" fillId="0" borderId="0" xfId="1145" applyFont="1" applyFill="1" applyAlignment="1">
      <alignment vertical="center"/>
    </xf>
    <xf numFmtId="0" fontId="76" fillId="0" borderId="0" xfId="2068" applyFont="1" applyFill="1" applyAlignment="1">
      <alignment vertical="center"/>
    </xf>
    <xf numFmtId="0" fontId="76" fillId="0" borderId="0" xfId="2068" applyFont="1" applyFill="1" applyBorder="1" applyAlignment="1">
      <alignment vertical="center"/>
    </xf>
    <xf numFmtId="0" fontId="9" fillId="0" borderId="0" xfId="2068" applyFont="1" applyFill="1" applyBorder="1" applyAlignment="1">
      <alignment vertical="center"/>
    </xf>
    <xf numFmtId="0" fontId="76" fillId="0" borderId="0" xfId="2068" applyFont="1" applyFill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41" fontId="9" fillId="0" borderId="0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center" vertical="center"/>
    </xf>
    <xf numFmtId="41" fontId="85" fillId="0" borderId="0" xfId="1145" applyFont="1" applyFill="1" applyBorder="1" applyAlignment="1">
      <alignment horizontal="center" vertical="center"/>
    </xf>
    <xf numFmtId="0" fontId="85" fillId="0" borderId="0" xfId="2068" applyFont="1" applyFill="1" applyBorder="1" applyAlignment="1">
      <alignment horizontal="center" vertical="center"/>
    </xf>
    <xf numFmtId="41" fontId="76" fillId="0" borderId="0" xfId="1145" applyFont="1" applyFill="1" applyAlignment="1">
      <alignment horizontal="center" vertical="center"/>
    </xf>
    <xf numFmtId="41" fontId="76" fillId="0" borderId="0" xfId="1145" applyFont="1" applyFill="1" applyAlignment="1">
      <alignment horizontal="right" vertical="center"/>
    </xf>
    <xf numFmtId="0" fontId="76" fillId="0" borderId="0" xfId="2068" applyFont="1" applyFill="1" applyAlignment="1">
      <alignment horizontal="right" vertical="center"/>
    </xf>
    <xf numFmtId="0" fontId="76" fillId="0" borderId="0" xfId="2068" applyFont="1" applyFill="1" applyBorder="1" applyAlignment="1">
      <alignment horizontal="center" vertical="center"/>
    </xf>
    <xf numFmtId="41" fontId="9" fillId="0" borderId="0" xfId="1145" applyFont="1" applyFill="1" applyAlignment="1">
      <alignment horizontal="center" vertical="center"/>
    </xf>
    <xf numFmtId="0" fontId="9" fillId="0" borderId="0" xfId="2068" applyFont="1" applyFill="1" applyAlignment="1">
      <alignment horizontal="center" vertical="center"/>
    </xf>
    <xf numFmtId="41" fontId="79" fillId="0" borderId="0" xfId="1145" applyFont="1" applyFill="1" applyBorder="1" applyAlignment="1">
      <alignment horizontal="center" vertical="center"/>
    </xf>
    <xf numFmtId="0" fontId="79" fillId="0" borderId="0" xfId="2068" applyFont="1" applyFill="1" applyBorder="1" applyAlignment="1">
      <alignment horizontal="center" vertical="center"/>
    </xf>
    <xf numFmtId="41" fontId="76" fillId="24" borderId="0" xfId="1145" applyFont="1" applyFill="1" applyBorder="1" applyAlignment="1">
      <alignment horizontal="center" vertical="center"/>
    </xf>
    <xf numFmtId="41" fontId="9" fillId="0" borderId="21" xfId="1145" applyFont="1" applyFill="1" applyBorder="1" applyAlignment="1">
      <alignment horizontal="center" vertical="center"/>
    </xf>
    <xf numFmtId="41" fontId="76" fillId="0" borderId="0" xfId="1150" applyFont="1" applyFill="1" applyBorder="1" applyAlignment="1">
      <alignment horizontal="center" vertical="center"/>
    </xf>
    <xf numFmtId="41" fontId="9" fillId="0" borderId="0" xfId="1145" applyFont="1" applyFill="1" applyAlignment="1">
      <alignment vertical="center"/>
    </xf>
    <xf numFmtId="41" fontId="9" fillId="0" borderId="20" xfId="1145" applyFont="1" applyFill="1" applyBorder="1" applyAlignment="1">
      <alignment horizontal="left" vertical="center" shrinkToFit="1"/>
    </xf>
    <xf numFmtId="41" fontId="9" fillId="0" borderId="0" xfId="1150" applyFont="1" applyFill="1" applyBorder="1" applyAlignment="1">
      <alignment horizontal="center" vertical="center"/>
    </xf>
    <xf numFmtId="41" fontId="15" fillId="0" borderId="0" xfId="1145" applyFont="1" applyFill="1" applyAlignment="1">
      <alignment vertical="center"/>
    </xf>
    <xf numFmtId="41" fontId="15" fillId="0" borderId="0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right" vertical="center"/>
    </xf>
    <xf numFmtId="0" fontId="76" fillId="0" borderId="0" xfId="2068" applyFont="1" applyFill="1" applyBorder="1" applyAlignment="1">
      <alignment horizontal="right" vertical="center"/>
    </xf>
    <xf numFmtId="0" fontId="9" fillId="0" borderId="0" xfId="2068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left" vertical="center"/>
    </xf>
    <xf numFmtId="41" fontId="9" fillId="0" borderId="18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vertical="center"/>
    </xf>
    <xf numFmtId="0" fontId="76" fillId="0" borderId="30" xfId="2068" applyFont="1" applyFill="1" applyBorder="1" applyAlignment="1">
      <alignment vertical="center"/>
    </xf>
    <xf numFmtId="0" fontId="7" fillId="0" borderId="0" xfId="2068" applyFont="1" applyFill="1" applyAlignment="1">
      <alignment horizontal="center" vertical="center"/>
    </xf>
    <xf numFmtId="0" fontId="4" fillId="0" borderId="0" xfId="2068" applyFont="1" applyFill="1" applyAlignment="1">
      <alignment horizontal="center" vertical="center"/>
    </xf>
    <xf numFmtId="42" fontId="9" fillId="0" borderId="0" xfId="1754" applyFont="1" applyFill="1" applyBorder="1" applyAlignment="1">
      <alignment horizontal="center" vertical="center"/>
    </xf>
    <xf numFmtId="14" fontId="9" fillId="0" borderId="0" xfId="2068" applyNumberFormat="1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right" vertical="center"/>
    </xf>
    <xf numFmtId="0" fontId="89" fillId="0" borderId="0" xfId="2068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76" fillId="0" borderId="31" xfId="1765" applyFont="1" applyBorder="1" applyAlignment="1">
      <alignment vertical="center"/>
    </xf>
    <xf numFmtId="0" fontId="79" fillId="0" borderId="32" xfId="2069" applyFont="1" applyBorder="1" applyAlignment="1">
      <alignment vertical="center"/>
    </xf>
    <xf numFmtId="0" fontId="79" fillId="0" borderId="3" xfId="2069" applyFont="1" applyFill="1" applyBorder="1" applyAlignment="1">
      <alignment horizontal="center" vertical="center"/>
    </xf>
    <xf numFmtId="177" fontId="79" fillId="0" borderId="23" xfId="2069" applyNumberFormat="1" applyFont="1" applyFill="1" applyBorder="1" applyAlignment="1">
      <alignment vertical="center"/>
    </xf>
    <xf numFmtId="0" fontId="79" fillId="0" borderId="23" xfId="2069" applyFont="1" applyFill="1" applyBorder="1" applyAlignment="1">
      <alignment vertical="center"/>
    </xf>
    <xf numFmtId="0" fontId="9" fillId="0" borderId="0" xfId="2069" applyFont="1" applyFill="1" applyAlignment="1">
      <alignment horizontal="right"/>
    </xf>
    <xf numFmtId="0" fontId="94" fillId="0" borderId="0" xfId="2075" applyFont="1"/>
    <xf numFmtId="0" fontId="94" fillId="0" borderId="0" xfId="2075" applyFont="1" applyAlignment="1">
      <alignment horizontal="center" vertical="center"/>
    </xf>
    <xf numFmtId="41" fontId="94" fillId="0" borderId="0" xfId="1245" applyFont="1"/>
    <xf numFmtId="0" fontId="94" fillId="0" borderId="0" xfId="2075" applyFont="1" applyAlignment="1">
      <alignment shrinkToFit="1"/>
    </xf>
    <xf numFmtId="41" fontId="94" fillId="0" borderId="0" xfId="1245" applyFont="1" applyAlignment="1">
      <alignment horizontal="center" vertical="center" shrinkToFit="1"/>
    </xf>
    <xf numFmtId="0" fontId="95" fillId="0" borderId="30" xfId="2075" applyFont="1" applyBorder="1" applyAlignment="1">
      <alignment horizontal="left" vertical="center"/>
    </xf>
    <xf numFmtId="0" fontId="95" fillId="0" borderId="0" xfId="2075" applyFont="1" applyAlignment="1">
      <alignment vertical="center" shrinkToFit="1"/>
    </xf>
    <xf numFmtId="0" fontId="94" fillId="0" borderId="0" xfId="2075" applyFont="1" applyAlignment="1">
      <alignment horizontal="right" vertical="center" shrinkToFit="1"/>
    </xf>
    <xf numFmtId="0" fontId="96" fillId="0" borderId="0" xfId="2075" applyFont="1" applyAlignment="1">
      <alignment horizontal="center" shrinkToFit="1"/>
    </xf>
    <xf numFmtId="0" fontId="97" fillId="0" borderId="0" xfId="2075" applyFont="1" applyAlignment="1">
      <alignment horizontal="center" vertical="center" shrinkToFit="1"/>
    </xf>
    <xf numFmtId="41" fontId="95" fillId="0" borderId="20" xfId="1245" applyFont="1" applyBorder="1" applyAlignment="1">
      <alignment horizontal="left" vertical="center" shrinkToFit="1"/>
    </xf>
    <xf numFmtId="41" fontId="95" fillId="0" borderId="20" xfId="1245" applyFont="1" applyBorder="1" applyAlignment="1">
      <alignment horizontal="center" vertical="center" shrinkToFit="1"/>
    </xf>
    <xf numFmtId="0" fontId="95" fillId="0" borderId="20" xfId="2038" applyFont="1" applyBorder="1" applyAlignment="1">
      <alignment vertical="center" shrinkToFit="1"/>
    </xf>
    <xf numFmtId="0" fontId="95" fillId="0" borderId="20" xfId="2075" applyFont="1" applyBorder="1" applyAlignment="1">
      <alignment vertical="center" shrinkToFit="1"/>
    </xf>
    <xf numFmtId="41" fontId="94" fillId="0" borderId="20" xfId="1245" applyFont="1" applyBorder="1" applyAlignment="1">
      <alignment horizontal="center" vertical="center" shrinkToFit="1"/>
    </xf>
    <xf numFmtId="41" fontId="99" fillId="0" borderId="22" xfId="1245" applyFont="1" applyBorder="1" applyAlignment="1">
      <alignment horizontal="center" vertical="center" shrinkToFit="1"/>
    </xf>
    <xf numFmtId="41" fontId="98" fillId="0" borderId="0" xfId="1245" applyFont="1" applyBorder="1" applyAlignment="1">
      <alignment horizontal="center" vertical="center" shrinkToFit="1"/>
    </xf>
    <xf numFmtId="0" fontId="99" fillId="0" borderId="23" xfId="2075" applyFont="1" applyBorder="1" applyAlignment="1">
      <alignment vertical="center" shrinkToFit="1"/>
    </xf>
    <xf numFmtId="0" fontId="94" fillId="0" borderId="0" xfId="2038" applyFont="1"/>
    <xf numFmtId="0" fontId="95" fillId="0" borderId="0" xfId="2038" applyFont="1" applyAlignment="1">
      <alignment horizontal="center" vertical="center"/>
    </xf>
    <xf numFmtId="41" fontId="95" fillId="0" borderId="0" xfId="1245" applyFont="1" applyAlignment="1">
      <alignment horizontal="center" vertical="center"/>
    </xf>
    <xf numFmtId="0" fontId="92" fillId="0" borderId="0" xfId="2038" applyFont="1" applyBorder="1"/>
    <xf numFmtId="41" fontId="92" fillId="0" borderId="0" xfId="1245" applyFont="1"/>
    <xf numFmtId="0" fontId="101" fillId="0" borderId="0" xfId="0" applyFont="1">
      <alignment vertical="center"/>
    </xf>
    <xf numFmtId="0" fontId="102" fillId="0" borderId="0" xfId="2038" applyFont="1" applyBorder="1"/>
    <xf numFmtId="41" fontId="102" fillId="0" borderId="3" xfId="1245" applyFont="1" applyBorder="1" applyAlignment="1">
      <alignment horizontal="center" vertical="center" shrinkToFit="1"/>
    </xf>
    <xf numFmtId="41" fontId="102" fillId="0" borderId="22" xfId="1245" applyFont="1" applyBorder="1" applyAlignment="1">
      <alignment horizontal="center" vertical="center" shrinkToFit="1"/>
    </xf>
    <xf numFmtId="0" fontId="92" fillId="0" borderId="33" xfId="2038" applyFont="1" applyBorder="1"/>
    <xf numFmtId="41" fontId="92" fillId="0" borderId="20" xfId="1245" applyFont="1" applyBorder="1" applyAlignment="1">
      <alignment vertical="center"/>
    </xf>
    <xf numFmtId="41" fontId="92" fillId="0" borderId="20" xfId="1245" applyFont="1" applyBorder="1" applyAlignment="1">
      <alignment horizontal="center" vertical="center"/>
    </xf>
    <xf numFmtId="0" fontId="102" fillId="0" borderId="33" xfId="2038" applyFont="1" applyBorder="1" applyAlignment="1">
      <alignment horizontal="center" vertical="center"/>
    </xf>
    <xf numFmtId="0" fontId="102" fillId="0" borderId="0" xfId="2038" applyFont="1" applyBorder="1" applyAlignment="1">
      <alignment horizontal="center" vertical="center"/>
    </xf>
    <xf numFmtId="0" fontId="92" fillId="0" borderId="0" xfId="2038" applyFont="1" applyBorder="1" applyAlignment="1">
      <alignment horizontal="center" vertical="center"/>
    </xf>
    <xf numFmtId="0" fontId="92" fillId="0" borderId="33" xfId="2038" applyFont="1" applyBorder="1" applyAlignment="1">
      <alignment horizontal="center" vertical="center"/>
    </xf>
    <xf numFmtId="41" fontId="92" fillId="0" borderId="20" xfId="1245" applyFont="1" applyBorder="1" applyAlignment="1">
      <alignment horizontal="center" vertical="center" shrinkToFit="1"/>
    </xf>
    <xf numFmtId="41" fontId="92" fillId="21" borderId="20" xfId="1245" applyFont="1" applyFill="1" applyBorder="1" applyAlignment="1">
      <alignment horizontal="center" vertical="center" shrinkToFit="1"/>
    </xf>
    <xf numFmtId="0" fontId="92" fillId="0" borderId="33" xfId="2038" applyFont="1" applyFill="1" applyBorder="1" applyAlignment="1">
      <alignment horizontal="center" vertical="center"/>
    </xf>
    <xf numFmtId="0" fontId="92" fillId="0" borderId="0" xfId="2038" applyFont="1" applyFill="1" applyBorder="1" applyAlignment="1">
      <alignment horizontal="center" vertical="center"/>
    </xf>
    <xf numFmtId="41" fontId="102" fillId="0" borderId="0" xfId="1245" applyFont="1" applyBorder="1" applyAlignment="1">
      <alignment horizontal="center" vertical="center"/>
    </xf>
    <xf numFmtId="41" fontId="92" fillId="0" borderId="0" xfId="1245" applyFont="1" applyBorder="1" applyAlignment="1">
      <alignment horizontal="center" vertical="center"/>
    </xf>
    <xf numFmtId="215" fontId="102" fillId="0" borderId="0" xfId="1245" quotePrefix="1" applyNumberFormat="1" applyFont="1" applyBorder="1" applyAlignment="1">
      <alignment horizontal="center" vertical="center"/>
    </xf>
    <xf numFmtId="41" fontId="92" fillId="0" borderId="0" xfId="1245" applyFont="1" applyBorder="1" applyAlignment="1">
      <alignment horizontal="center" vertical="center" shrinkToFit="1"/>
    </xf>
    <xf numFmtId="41" fontId="92" fillId="0" borderId="0" xfId="1245" applyFont="1" applyAlignment="1">
      <alignment horizontal="center" vertical="center"/>
    </xf>
    <xf numFmtId="0" fontId="92" fillId="0" borderId="34" xfId="2038" applyFont="1" applyBorder="1" applyAlignment="1">
      <alignment horizontal="center" vertical="center"/>
    </xf>
    <xf numFmtId="41" fontId="92" fillId="0" borderId="20" xfId="1245" applyFont="1" applyFill="1" applyBorder="1" applyAlignment="1">
      <alignment horizontal="center" vertical="center"/>
    </xf>
    <xf numFmtId="41" fontId="92" fillId="0" borderId="20" xfId="1245" applyFont="1" applyFill="1" applyBorder="1" applyAlignment="1">
      <alignment horizontal="center" vertical="center" shrinkToFit="1"/>
    </xf>
    <xf numFmtId="0" fontId="92" fillId="0" borderId="34" xfId="2038" applyFont="1" applyFill="1" applyBorder="1" applyAlignment="1">
      <alignment horizontal="center" vertical="center"/>
    </xf>
    <xf numFmtId="0" fontId="102" fillId="0" borderId="34" xfId="2038" applyFont="1" applyBorder="1" applyAlignment="1">
      <alignment horizontal="center" vertical="center"/>
    </xf>
    <xf numFmtId="41" fontId="92" fillId="0" borderId="20" xfId="1245" applyFont="1" applyFill="1" applyBorder="1" applyAlignment="1">
      <alignment vertical="center"/>
    </xf>
    <xf numFmtId="41" fontId="92" fillId="0" borderId="3" xfId="1245" applyFont="1" applyBorder="1" applyAlignment="1">
      <alignment horizontal="center" vertical="center" shrinkToFit="1"/>
    </xf>
    <xf numFmtId="0" fontId="92" fillId="0" borderId="21" xfId="2038" applyFont="1" applyBorder="1"/>
    <xf numFmtId="41" fontId="92" fillId="0" borderId="20" xfId="1245" quotePrefix="1" applyFont="1" applyFill="1" applyBorder="1" applyAlignment="1">
      <alignment horizontal="center" vertical="center" shrinkToFit="1"/>
    </xf>
    <xf numFmtId="41" fontId="92" fillId="0" borderId="20" xfId="1245" quotePrefix="1" applyFont="1" applyBorder="1" applyAlignment="1">
      <alignment horizontal="center" vertical="center" shrinkToFit="1"/>
    </xf>
    <xf numFmtId="215" fontId="92" fillId="0" borderId="20" xfId="1245" applyNumberFormat="1" applyFont="1" applyFill="1" applyBorder="1" applyAlignment="1">
      <alignment horizontal="center" vertical="center" shrinkToFit="1"/>
    </xf>
    <xf numFmtId="215" fontId="92" fillId="0" borderId="20" xfId="1245" applyNumberFormat="1" applyFont="1" applyBorder="1" applyAlignment="1">
      <alignment horizontal="center" vertical="center" shrinkToFit="1"/>
    </xf>
    <xf numFmtId="41" fontId="102" fillId="0" borderId="27" xfId="1245" applyFont="1" applyBorder="1" applyAlignment="1">
      <alignment horizontal="center" vertical="center" shrinkToFit="1"/>
    </xf>
    <xf numFmtId="41" fontId="92" fillId="0" borderId="28" xfId="1245" quotePrefix="1" applyFont="1" applyBorder="1" applyAlignment="1">
      <alignment horizontal="center" vertical="center"/>
    </xf>
    <xf numFmtId="41" fontId="92" fillId="0" borderId="21" xfId="1245" quotePrefix="1" applyFont="1" applyBorder="1" applyAlignment="1">
      <alignment horizontal="center" vertical="center"/>
    </xf>
    <xf numFmtId="41" fontId="92" fillId="0" borderId="35" xfId="1245" quotePrefix="1" applyFont="1" applyBorder="1" applyAlignment="1">
      <alignment horizontal="center" vertical="center"/>
    </xf>
    <xf numFmtId="41" fontId="102" fillId="0" borderId="27" xfId="1245" quotePrefix="1" applyNumberFormat="1" applyFont="1" applyBorder="1" applyAlignment="1">
      <alignment horizontal="center" vertical="center" shrinkToFit="1"/>
    </xf>
    <xf numFmtId="41" fontId="92" fillId="0" borderId="0" xfId="1245" applyFont="1" applyBorder="1" applyAlignment="1">
      <alignment horizontal="right" vertical="center"/>
    </xf>
    <xf numFmtId="216" fontId="92" fillId="0" borderId="20" xfId="1245" quotePrefix="1" applyNumberFormat="1" applyFont="1" applyBorder="1" applyAlignment="1">
      <alignment horizontal="center" vertical="center" shrinkToFit="1"/>
    </xf>
    <xf numFmtId="0" fontId="92" fillId="0" borderId="20" xfId="1245" quotePrefix="1" applyNumberFormat="1" applyFont="1" applyBorder="1" applyAlignment="1">
      <alignment horizontal="center" vertical="center" shrinkToFit="1"/>
    </xf>
    <xf numFmtId="0" fontId="92" fillId="0" borderId="20" xfId="1245" applyNumberFormat="1" applyFont="1" applyBorder="1" applyAlignment="1">
      <alignment horizontal="center" vertical="center" shrinkToFit="1"/>
    </xf>
    <xf numFmtId="0" fontId="92" fillId="0" borderId="20" xfId="1245" quotePrefix="1" applyNumberFormat="1" applyFont="1" applyFill="1" applyBorder="1" applyAlignment="1">
      <alignment horizontal="center" vertical="center" shrinkToFit="1"/>
    </xf>
    <xf numFmtId="17" fontId="92" fillId="0" borderId="20" xfId="1245" quotePrefix="1" applyNumberFormat="1" applyFont="1" applyFill="1" applyBorder="1" applyAlignment="1">
      <alignment horizontal="center" vertical="center" shrinkToFit="1"/>
    </xf>
    <xf numFmtId="0" fontId="92" fillId="0" borderId="20" xfId="1245" applyNumberFormat="1" applyFont="1" applyBorder="1" applyAlignment="1">
      <alignment horizontal="center" vertical="center"/>
    </xf>
    <xf numFmtId="216" fontId="92" fillId="0" borderId="20" xfId="1245" applyNumberFormat="1" applyFont="1" applyBorder="1" applyAlignment="1">
      <alignment horizontal="center" vertical="center" shrinkToFit="1"/>
    </xf>
    <xf numFmtId="0" fontId="88" fillId="0" borderId="0" xfId="1801" applyFont="1" applyFill="1" applyBorder="1" applyAlignment="1">
      <alignment vertical="center"/>
    </xf>
    <xf numFmtId="41" fontId="92" fillId="0" borderId="0" xfId="1245" applyFont="1" applyAlignment="1">
      <alignment horizontal="right"/>
    </xf>
    <xf numFmtId="41" fontId="103" fillId="0" borderId="0" xfId="1245" applyFont="1" applyAlignment="1">
      <alignment horizontal="center" vertical="center"/>
    </xf>
    <xf numFmtId="41" fontId="94" fillId="0" borderId="3" xfId="1245" applyFont="1" applyBorder="1" applyAlignment="1">
      <alignment horizontal="center" vertical="center" shrinkToFit="1"/>
    </xf>
    <xf numFmtId="41" fontId="100" fillId="0" borderId="20" xfId="1245" applyFont="1" applyBorder="1" applyAlignment="1">
      <alignment horizontal="center" vertical="center" shrinkToFit="1"/>
    </xf>
    <xf numFmtId="41" fontId="100" fillId="0" borderId="0" xfId="1245" applyFont="1" applyAlignment="1">
      <alignment horizontal="center" vertical="center"/>
    </xf>
    <xf numFmtId="0" fontId="87" fillId="0" borderId="23" xfId="2068" applyFont="1" applyFill="1" applyBorder="1" applyAlignment="1">
      <alignment horizontal="center" vertical="center"/>
    </xf>
    <xf numFmtId="14" fontId="87" fillId="0" borderId="23" xfId="2068" applyNumberFormat="1" applyFont="1" applyFill="1" applyBorder="1" applyAlignment="1">
      <alignment horizontal="center" vertical="center"/>
    </xf>
    <xf numFmtId="0" fontId="8" fillId="0" borderId="20" xfId="2068" applyFont="1" applyFill="1" applyBorder="1" applyAlignment="1">
      <alignment vertical="center"/>
    </xf>
    <xf numFmtId="0" fontId="8" fillId="0" borderId="20" xfId="2068" applyFont="1" applyFill="1" applyBorder="1" applyAlignment="1">
      <alignment horizontal="left" vertical="center"/>
    </xf>
    <xf numFmtId="0" fontId="8" fillId="0" borderId="1" xfId="2068" applyFont="1" applyFill="1" applyBorder="1" applyAlignment="1">
      <alignment horizontal="left" vertical="center"/>
    </xf>
    <xf numFmtId="49" fontId="8" fillId="0" borderId="20" xfId="1764" applyNumberFormat="1" applyFont="1" applyFill="1" applyBorder="1" applyAlignment="1">
      <alignment horizontal="left" vertical="center"/>
    </xf>
    <xf numFmtId="49" fontId="104" fillId="0" borderId="20" xfId="1764" applyNumberFormat="1" applyFont="1" applyFill="1" applyBorder="1" applyAlignment="1">
      <alignment horizontal="left" vertical="center"/>
    </xf>
    <xf numFmtId="214" fontId="8" fillId="0" borderId="20" xfId="2068" quotePrefix="1" applyNumberFormat="1" applyFont="1" applyFill="1" applyBorder="1" applyAlignment="1">
      <alignment horizontal="left" vertical="center"/>
    </xf>
    <xf numFmtId="14" fontId="8" fillId="0" borderId="20" xfId="2068" applyNumberFormat="1" applyFont="1" applyFill="1" applyBorder="1" applyAlignment="1">
      <alignment horizontal="center" vertical="center"/>
    </xf>
    <xf numFmtId="14" fontId="8" fillId="0" borderId="1" xfId="2068" applyNumberFormat="1" applyFont="1" applyFill="1" applyBorder="1" applyAlignment="1">
      <alignment horizontal="center" vertical="center"/>
    </xf>
    <xf numFmtId="14" fontId="8" fillId="0" borderId="20" xfId="0" applyNumberFormat="1" applyFont="1" applyFill="1" applyBorder="1" applyAlignment="1">
      <alignment horizontal="center" vertical="center"/>
    </xf>
    <xf numFmtId="14" fontId="8" fillId="0" borderId="20" xfId="1764" applyNumberFormat="1" applyFont="1" applyFill="1" applyBorder="1" applyAlignment="1">
      <alignment horizontal="center" vertical="center"/>
    </xf>
    <xf numFmtId="0" fontId="109" fillId="0" borderId="0" xfId="0" applyFont="1">
      <alignment vertical="center"/>
    </xf>
    <xf numFmtId="0" fontId="111" fillId="0" borderId="0" xfId="0" applyFont="1">
      <alignment vertical="center"/>
    </xf>
    <xf numFmtId="0" fontId="112" fillId="0" borderId="0" xfId="0" applyFont="1">
      <alignment vertical="center"/>
    </xf>
    <xf numFmtId="0" fontId="11" fillId="0" borderId="0" xfId="2069" applyFont="1" applyFill="1" applyAlignment="1">
      <alignment vertical="center"/>
    </xf>
    <xf numFmtId="49" fontId="104" fillId="0" borderId="20" xfId="1764" applyNumberFormat="1" applyFont="1" applyFill="1" applyBorder="1" applyAlignment="1">
      <alignment horizontal="left" vertical="center" shrinkToFit="1"/>
    </xf>
    <xf numFmtId="0" fontId="5" fillId="0" borderId="20" xfId="2068" applyFont="1" applyFill="1" applyBorder="1" applyAlignment="1">
      <alignment horizontal="left" vertical="center"/>
    </xf>
    <xf numFmtId="0" fontId="44" fillId="0" borderId="0" xfId="2069" applyFont="1" applyFill="1" applyAlignment="1">
      <alignment vertical="center"/>
    </xf>
    <xf numFmtId="41" fontId="15" fillId="0" borderId="23" xfId="1245" applyFont="1" applyFill="1" applyBorder="1" applyAlignment="1">
      <alignment horizontal="center" vertical="center" shrinkToFit="1"/>
    </xf>
    <xf numFmtId="41" fontId="87" fillId="0" borderId="22" xfId="1245" applyFont="1" applyBorder="1" applyAlignment="1">
      <alignment horizontal="center" vertical="center" shrinkToFit="1"/>
    </xf>
    <xf numFmtId="41" fontId="87" fillId="0" borderId="3" xfId="1245" applyFont="1" applyBorder="1" applyAlignment="1">
      <alignment horizontal="center" vertical="center" shrinkToFit="1"/>
    </xf>
    <xf numFmtId="41" fontId="92" fillId="0" borderId="22" xfId="1245" quotePrefix="1" applyFont="1" applyBorder="1" applyAlignment="1">
      <alignment horizontal="center" vertical="center" shrinkToFit="1"/>
    </xf>
    <xf numFmtId="41" fontId="92" fillId="0" borderId="22" xfId="1245" applyFont="1" applyBorder="1" applyAlignment="1">
      <alignment horizontal="center" vertical="center" shrinkToFit="1"/>
    </xf>
    <xf numFmtId="41" fontId="79" fillId="0" borderId="23" xfId="1245" applyFont="1" applyBorder="1" applyAlignment="1">
      <alignment vertical="center" shrinkToFit="1"/>
    </xf>
    <xf numFmtId="41" fontId="79" fillId="0" borderId="3" xfId="1245" applyFont="1" applyBorder="1" applyAlignment="1">
      <alignment horizontal="center" vertical="center" shrinkToFit="1"/>
    </xf>
    <xf numFmtId="41" fontId="76" fillId="0" borderId="20" xfId="1245" applyFont="1" applyBorder="1" applyAlignment="1">
      <alignment vertical="center" shrinkToFit="1"/>
    </xf>
    <xf numFmtId="41" fontId="76" fillId="0" borderId="20" xfId="1245" quotePrefix="1" applyFont="1" applyBorder="1" applyAlignment="1">
      <alignment horizontal="center" vertical="center" shrinkToFit="1"/>
    </xf>
    <xf numFmtId="41" fontId="79" fillId="0" borderId="23" xfId="1245" applyFont="1" applyBorder="1" applyAlignment="1">
      <alignment horizontal="center" vertical="center" shrinkToFit="1"/>
    </xf>
    <xf numFmtId="215" fontId="9" fillId="0" borderId="29" xfId="1245" applyNumberFormat="1" applyFont="1" applyBorder="1" applyAlignment="1">
      <alignment horizontal="center" vertical="center" shrinkToFit="1"/>
    </xf>
    <xf numFmtId="41" fontId="9" fillId="0" borderId="29" xfId="1245" applyFont="1" applyBorder="1" applyAlignment="1">
      <alignment horizontal="center" vertical="center" shrinkToFit="1"/>
    </xf>
    <xf numFmtId="41" fontId="15" fillId="0" borderId="29" xfId="1245" applyFont="1" applyBorder="1" applyAlignment="1">
      <alignment horizontal="center" vertical="center" shrinkToFit="1"/>
    </xf>
    <xf numFmtId="215" fontId="9" fillId="0" borderId="20" xfId="1245" applyNumberFormat="1" applyFont="1" applyBorder="1" applyAlignment="1">
      <alignment horizontal="center" vertical="center" shrinkToFit="1"/>
    </xf>
    <xf numFmtId="41" fontId="9" fillId="0" borderId="20" xfId="1245" applyFont="1" applyBorder="1" applyAlignment="1">
      <alignment horizontal="center" vertical="center" shrinkToFit="1"/>
    </xf>
    <xf numFmtId="41" fontId="15" fillId="0" borderId="20" xfId="1245" applyFont="1" applyBorder="1" applyAlignment="1">
      <alignment horizontal="center" vertical="center" shrinkToFit="1"/>
    </xf>
    <xf numFmtId="176" fontId="1" fillId="0" borderId="20" xfId="0" applyNumberFormat="1" applyFont="1" applyFill="1" applyBorder="1" applyAlignment="1" applyProtection="1">
      <alignment horizontal="right" vertical="center" shrinkToFit="1"/>
      <protection locked="0"/>
    </xf>
    <xf numFmtId="176" fontId="1" fillId="0" borderId="20" xfId="0" applyNumberFormat="1" applyFont="1" applyFill="1" applyBorder="1" applyAlignment="1" applyProtection="1">
      <alignment horizontal="left" vertical="center" indent="1"/>
      <protection locked="0"/>
    </xf>
    <xf numFmtId="176" fontId="1" fillId="0" borderId="20" xfId="0" applyNumberFormat="1" applyFont="1" applyFill="1" applyBorder="1" applyAlignment="1" applyProtection="1">
      <alignment horizontal="center" vertical="center"/>
      <protection locked="0"/>
    </xf>
    <xf numFmtId="176" fontId="1" fillId="0" borderId="20" xfId="2070" applyNumberFormat="1" applyFont="1" applyFill="1" applyBorder="1" applyAlignment="1" applyProtection="1">
      <alignment horizontal="right" vertical="center" shrinkToFit="1"/>
      <protection locked="0"/>
    </xf>
    <xf numFmtId="176" fontId="1" fillId="0" borderId="20" xfId="2070" applyNumberFormat="1" applyFont="1" applyFill="1" applyBorder="1" applyAlignment="1" applyProtection="1">
      <alignment horizontal="left" vertical="center" indent="1"/>
      <protection locked="0"/>
    </xf>
    <xf numFmtId="176" fontId="1" fillId="0" borderId="20" xfId="2070" applyNumberFormat="1" applyFont="1" applyFill="1" applyBorder="1" applyAlignment="1" applyProtection="1">
      <alignment horizontal="center" vertical="center"/>
      <protection locked="0"/>
    </xf>
    <xf numFmtId="41" fontId="9" fillId="0" borderId="20" xfId="1145" applyFont="1" applyBorder="1" applyAlignment="1">
      <alignment horizontal="center" vertical="center"/>
    </xf>
    <xf numFmtId="0" fontId="9" fillId="0" borderId="28" xfId="2069" applyFont="1" applyBorder="1" applyAlignment="1">
      <alignment vertical="center"/>
    </xf>
    <xf numFmtId="0" fontId="9" fillId="0" borderId="28" xfId="2069" applyFont="1" applyBorder="1" applyAlignment="1">
      <alignment horizontal="center" vertical="center"/>
    </xf>
    <xf numFmtId="0" fontId="9" fillId="0" borderId="22" xfId="2069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41" fontId="114" fillId="0" borderId="23" xfId="0" applyNumberFormat="1" applyFont="1" applyBorder="1">
      <alignment vertical="center"/>
    </xf>
    <xf numFmtId="41" fontId="5" fillId="0" borderId="20" xfId="1162" applyNumberFormat="1" applyFont="1" applyFill="1" applyBorder="1" applyAlignment="1">
      <alignment horizontal="center" vertical="center"/>
    </xf>
    <xf numFmtId="41" fontId="5" fillId="0" borderId="18" xfId="1162" applyNumberFormat="1" applyFont="1" applyFill="1" applyBorder="1" applyAlignment="1">
      <alignment horizontal="center" vertical="center"/>
    </xf>
    <xf numFmtId="41" fontId="5" fillId="0" borderId="20" xfId="1162" quotePrefix="1" applyNumberFormat="1" applyFont="1" applyFill="1" applyBorder="1" applyAlignment="1">
      <alignment horizontal="center" vertical="center"/>
    </xf>
    <xf numFmtId="41" fontId="5" fillId="0" borderId="20" xfId="1162" applyFont="1" applyFill="1" applyBorder="1" applyAlignment="1">
      <alignment horizontal="center" vertical="center"/>
    </xf>
    <xf numFmtId="14" fontId="5" fillId="0" borderId="20" xfId="1765" applyNumberFormat="1" applyFont="1" applyFill="1" applyBorder="1" applyAlignment="1">
      <alignment horizontal="center" vertical="center"/>
    </xf>
    <xf numFmtId="0" fontId="5" fillId="0" borderId="20" xfId="1765" applyFont="1" applyFill="1" applyBorder="1" applyAlignment="1">
      <alignment horizontal="left" vertical="center" shrinkToFit="1"/>
    </xf>
    <xf numFmtId="0" fontId="9" fillId="0" borderId="20" xfId="2069" applyFont="1" applyBorder="1" applyAlignment="1">
      <alignment horizontal="center" vertical="center"/>
    </xf>
    <xf numFmtId="0" fontId="9" fillId="0" borderId="20" xfId="2069" applyFont="1" applyFill="1" applyBorder="1" applyAlignment="1">
      <alignment horizontal="center" vertical="center"/>
    </xf>
    <xf numFmtId="0" fontId="9" fillId="0" borderId="22" xfId="2069" applyFont="1" applyFill="1" applyBorder="1" applyAlignment="1">
      <alignment vertical="center"/>
    </xf>
    <xf numFmtId="0" fontId="9" fillId="0" borderId="20" xfId="2069" applyFont="1" applyFill="1" applyBorder="1" applyAlignment="1">
      <alignment vertical="center"/>
    </xf>
    <xf numFmtId="0" fontId="76" fillId="0" borderId="20" xfId="2069" applyFont="1" applyFill="1" applyBorder="1" applyAlignment="1">
      <alignment horizontal="center" vertical="center"/>
    </xf>
    <xf numFmtId="41" fontId="92" fillId="0" borderId="1" xfId="1245" applyFont="1" applyBorder="1" applyAlignment="1">
      <alignment horizontal="center" vertical="center"/>
    </xf>
    <xf numFmtId="41" fontId="92" fillId="0" borderId="1" xfId="1245" quotePrefix="1" applyFont="1" applyBorder="1" applyAlignment="1">
      <alignment horizontal="center" vertical="center" shrinkToFit="1"/>
    </xf>
    <xf numFmtId="41" fontId="92" fillId="0" borderId="1" xfId="1245" applyFont="1" applyBorder="1" applyAlignment="1">
      <alignment horizontal="center" vertical="center" shrinkToFit="1"/>
    </xf>
    <xf numFmtId="216" fontId="92" fillId="0" borderId="1" xfId="1245" applyNumberFormat="1" applyFont="1" applyBorder="1" applyAlignment="1">
      <alignment horizontal="center" vertical="center" shrinkToFit="1"/>
    </xf>
    <xf numFmtId="41" fontId="92" fillId="21" borderId="1" xfId="1245" applyFont="1" applyFill="1" applyBorder="1" applyAlignment="1">
      <alignment horizontal="center" vertical="center" shrinkToFit="1"/>
    </xf>
    <xf numFmtId="0" fontId="92" fillId="0" borderId="22" xfId="1245" quotePrefix="1" applyNumberFormat="1" applyFont="1" applyBorder="1" applyAlignment="1">
      <alignment horizontal="center" vertical="center" shrinkToFit="1"/>
    </xf>
    <xf numFmtId="41" fontId="92" fillId="0" borderId="22" xfId="1245" applyFont="1" applyFill="1" applyBorder="1" applyAlignment="1">
      <alignment horizontal="center" vertical="center" shrinkToFit="1"/>
    </xf>
    <xf numFmtId="41" fontId="92" fillId="0" borderId="22" xfId="1245" quotePrefix="1" applyFont="1" applyFill="1" applyBorder="1" applyAlignment="1">
      <alignment horizontal="center" vertical="center" shrinkToFit="1"/>
    </xf>
    <xf numFmtId="41" fontId="92" fillId="0" borderId="20" xfId="1245" quotePrefix="1" applyNumberFormat="1" applyFont="1" applyFill="1" applyBorder="1" applyAlignment="1">
      <alignment horizontal="center" vertical="center" shrinkToFit="1"/>
    </xf>
    <xf numFmtId="41" fontId="102" fillId="0" borderId="3" xfId="1245" quotePrefix="1" applyNumberFormat="1" applyFont="1" applyBorder="1" applyAlignment="1">
      <alignment horizontal="center" vertical="center" shrinkToFit="1"/>
    </xf>
    <xf numFmtId="216" fontId="92" fillId="0" borderId="22" xfId="1245" applyNumberFormat="1" applyFont="1" applyBorder="1" applyAlignment="1">
      <alignment horizontal="center" vertical="center" shrinkToFit="1"/>
    </xf>
    <xf numFmtId="0" fontId="92" fillId="0" borderId="1" xfId="1245" applyNumberFormat="1" applyFont="1" applyBorder="1" applyAlignment="1">
      <alignment horizontal="center" vertical="center"/>
    </xf>
    <xf numFmtId="41" fontId="92" fillId="0" borderId="22" xfId="1245" applyFont="1" applyFill="1" applyBorder="1" applyAlignment="1">
      <alignment horizontal="center" vertical="center"/>
    </xf>
    <xf numFmtId="41" fontId="92" fillId="0" borderId="1" xfId="1245" applyFont="1" applyFill="1" applyBorder="1" applyAlignment="1">
      <alignment horizontal="center" vertical="center"/>
    </xf>
    <xf numFmtId="41" fontId="92" fillId="0" borderId="1" xfId="1245" quotePrefix="1" applyFont="1" applyFill="1" applyBorder="1" applyAlignment="1">
      <alignment horizontal="center" vertical="center" shrinkToFit="1"/>
    </xf>
    <xf numFmtId="41" fontId="92" fillId="0" borderId="1" xfId="1245" applyFont="1" applyFill="1" applyBorder="1" applyAlignment="1">
      <alignment horizontal="center" vertical="center" shrinkToFit="1"/>
    </xf>
    <xf numFmtId="41" fontId="92" fillId="0" borderId="1" xfId="1245" applyFont="1" applyFill="1" applyBorder="1" applyAlignment="1">
      <alignment vertical="center"/>
    </xf>
    <xf numFmtId="216" fontId="92" fillId="0" borderId="1" xfId="1245" applyNumberFormat="1" applyFont="1" applyFill="1" applyBorder="1" applyAlignment="1">
      <alignment horizontal="center" vertical="center" shrinkToFit="1"/>
    </xf>
    <xf numFmtId="41" fontId="9" fillId="0" borderId="20" xfId="114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41" fontId="9" fillId="0" borderId="20" xfId="1140" applyFont="1" applyBorder="1" applyAlignment="1">
      <alignment horizontal="center" vertical="center" shrinkToFit="1"/>
    </xf>
    <xf numFmtId="41" fontId="79" fillId="0" borderId="23" xfId="1140" applyFont="1" applyBorder="1" applyAlignment="1">
      <alignment horizontal="center" vertical="center" shrinkToFit="1"/>
    </xf>
    <xf numFmtId="41" fontId="92" fillId="0" borderId="20" xfId="1140" applyFont="1" applyBorder="1" applyAlignment="1">
      <alignment horizontal="center" vertical="center" shrinkToFit="1"/>
    </xf>
    <xf numFmtId="41" fontId="92" fillId="0" borderId="20" xfId="1140" applyFont="1" applyBorder="1" applyAlignment="1">
      <alignment horizontal="right" vertical="center" shrinkToFit="1"/>
    </xf>
    <xf numFmtId="41" fontId="92" fillId="0" borderId="20" xfId="1140" applyFont="1" applyBorder="1" applyAlignment="1">
      <alignment horizontal="center" vertical="center"/>
    </xf>
    <xf numFmtId="41" fontId="92" fillId="21" borderId="20" xfId="1140" applyFont="1" applyFill="1" applyBorder="1" applyAlignment="1">
      <alignment horizontal="center" vertical="center"/>
    </xf>
    <xf numFmtId="41" fontId="102" fillId="0" borderId="3" xfId="1140" quotePrefix="1" applyFont="1" applyBorder="1" applyAlignment="1">
      <alignment horizontal="right" vertical="center" shrinkToFit="1"/>
    </xf>
    <xf numFmtId="41" fontId="102" fillId="0" borderId="3" xfId="1140" applyFont="1" applyBorder="1" applyAlignment="1">
      <alignment horizontal="center" vertical="center" shrinkToFit="1"/>
    </xf>
    <xf numFmtId="41" fontId="92" fillId="0" borderId="22" xfId="1140" applyFont="1" applyBorder="1" applyAlignment="1">
      <alignment horizontal="center" vertical="center" shrinkToFit="1"/>
    </xf>
    <xf numFmtId="41" fontId="92" fillId="0" borderId="20" xfId="1140" applyFont="1" applyFill="1" applyBorder="1" applyAlignment="1">
      <alignment horizontal="center" vertical="center" shrinkToFit="1"/>
    </xf>
    <xf numFmtId="41" fontId="92" fillId="0" borderId="1" xfId="1140" applyFont="1" applyBorder="1" applyAlignment="1">
      <alignment horizontal="center" vertical="center" shrinkToFit="1"/>
    </xf>
    <xf numFmtId="41" fontId="102" fillId="0" borderId="3" xfId="1140" quotePrefix="1" applyFont="1" applyBorder="1" applyAlignment="1">
      <alignment horizontal="center" vertical="center" shrinkToFit="1"/>
    </xf>
    <xf numFmtId="41" fontId="92" fillId="0" borderId="22" xfId="1140" applyFont="1" applyFill="1" applyBorder="1" applyAlignment="1">
      <alignment horizontal="center" vertical="center" shrinkToFit="1"/>
    </xf>
    <xf numFmtId="41" fontId="92" fillId="21" borderId="22" xfId="1140" applyFont="1" applyFill="1" applyBorder="1" applyAlignment="1">
      <alignment horizontal="center" vertical="center" shrinkToFit="1"/>
    </xf>
    <xf numFmtId="41" fontId="92" fillId="21" borderId="20" xfId="1140" applyFont="1" applyFill="1" applyBorder="1" applyAlignment="1">
      <alignment horizontal="center" vertical="center" shrinkToFit="1"/>
    </xf>
    <xf numFmtId="41" fontId="92" fillId="0" borderId="20" xfId="1140" quotePrefix="1" applyFont="1" applyBorder="1" applyAlignment="1">
      <alignment horizontal="center" vertical="center"/>
    </xf>
    <xf numFmtId="41" fontId="92" fillId="21" borderId="1" xfId="1140" applyFont="1" applyFill="1" applyBorder="1" applyAlignment="1">
      <alignment horizontal="center" vertical="center" shrinkToFit="1"/>
    </xf>
    <xf numFmtId="41" fontId="92" fillId="0" borderId="1" xfId="1140" quotePrefix="1" applyFont="1" applyBorder="1" applyAlignment="1">
      <alignment horizontal="center" vertical="center"/>
    </xf>
    <xf numFmtId="41" fontId="102" fillId="0" borderId="27" xfId="1140" quotePrefix="1" applyFont="1" applyBorder="1" applyAlignment="1">
      <alignment horizontal="center" vertical="center" shrinkToFit="1"/>
    </xf>
    <xf numFmtId="41" fontId="92" fillId="0" borderId="3" xfId="1140" applyFont="1" applyBorder="1" applyAlignment="1">
      <alignment horizontal="center" vertical="center" shrinkToFit="1"/>
    </xf>
    <xf numFmtId="41" fontId="92" fillId="0" borderId="22" xfId="1140" quotePrefix="1" applyFont="1" applyFill="1" applyBorder="1" applyAlignment="1">
      <alignment horizontal="center" vertical="center" shrinkToFit="1"/>
    </xf>
    <xf numFmtId="41" fontId="92" fillId="0" borderId="20" xfId="1140" quotePrefix="1" applyFont="1" applyFill="1" applyBorder="1" applyAlignment="1">
      <alignment horizontal="center" vertical="center" shrinkToFit="1"/>
    </xf>
    <xf numFmtId="41" fontId="92" fillId="0" borderId="1" xfId="1140" quotePrefix="1" applyFont="1" applyFill="1" applyBorder="1" applyAlignment="1">
      <alignment horizontal="center" vertical="center" shrinkToFit="1"/>
    </xf>
    <xf numFmtId="41" fontId="92" fillId="0" borderId="1" xfId="1140" applyFont="1" applyFill="1" applyBorder="1" applyAlignment="1">
      <alignment horizontal="center" vertical="center" shrinkToFit="1"/>
    </xf>
    <xf numFmtId="41" fontId="87" fillId="0" borderId="3" xfId="1140" quotePrefix="1" applyFont="1" applyBorder="1" applyAlignment="1">
      <alignment horizontal="center" vertical="center" shrinkToFit="1"/>
    </xf>
    <xf numFmtId="41" fontId="87" fillId="0" borderId="3" xfId="1140" applyFont="1" applyBorder="1" applyAlignment="1">
      <alignment horizontal="center" vertical="center" shrinkToFit="1"/>
    </xf>
    <xf numFmtId="41" fontId="87" fillId="0" borderId="22" xfId="1140" quotePrefix="1" applyFont="1" applyBorder="1" applyAlignment="1">
      <alignment horizontal="center" vertical="center" shrinkToFit="1"/>
    </xf>
    <xf numFmtId="41" fontId="87" fillId="0" borderId="22" xfId="1140" applyFont="1" applyBorder="1" applyAlignment="1">
      <alignment horizontal="center" vertical="center" shrinkToFit="1"/>
    </xf>
    <xf numFmtId="41" fontId="15" fillId="0" borderId="23" xfId="1140" quotePrefix="1" applyFont="1" applyFill="1" applyBorder="1" applyAlignment="1">
      <alignment horizontal="center" vertical="center" shrinkToFit="1"/>
    </xf>
    <xf numFmtId="41" fontId="15" fillId="0" borderId="23" xfId="1140" applyFont="1" applyFill="1" applyBorder="1" applyAlignment="1">
      <alignment horizontal="center" vertical="center" shrinkToFit="1"/>
    </xf>
    <xf numFmtId="41" fontId="0" fillId="0" borderId="0" xfId="3654" applyFont="1">
      <alignment vertical="center"/>
    </xf>
    <xf numFmtId="178" fontId="22" fillId="0" borderId="20" xfId="0" quotePrefix="1" applyNumberFormat="1" applyFont="1" applyFill="1" applyBorder="1" applyAlignment="1">
      <alignment horizontal="right" vertical="center"/>
    </xf>
    <xf numFmtId="178" fontId="45" fillId="0" borderId="23" xfId="2069" applyNumberFormat="1" applyFont="1" applyBorder="1" applyAlignment="1">
      <alignment vertical="center"/>
    </xf>
    <xf numFmtId="0" fontId="76" fillId="0" borderId="20" xfId="2069" applyFont="1" applyFill="1" applyBorder="1" applyAlignment="1">
      <alignment vertical="center" wrapText="1"/>
    </xf>
    <xf numFmtId="0" fontId="1" fillId="0" borderId="20" xfId="2069" applyFont="1" applyFill="1" applyBorder="1" applyAlignment="1">
      <alignment vertical="center"/>
    </xf>
    <xf numFmtId="41" fontId="0" fillId="0" borderId="0" xfId="0" applyNumberFormat="1">
      <alignment vertical="center"/>
    </xf>
    <xf numFmtId="41" fontId="109" fillId="0" borderId="0" xfId="0" applyNumberFormat="1" applyFont="1">
      <alignment vertical="center"/>
    </xf>
    <xf numFmtId="41" fontId="112" fillId="0" borderId="0" xfId="0" applyNumberFormat="1" applyFont="1">
      <alignment vertical="center"/>
    </xf>
    <xf numFmtId="41" fontId="9" fillId="0" borderId="0" xfId="1140" applyFont="1" applyFill="1" applyBorder="1" applyAlignment="1">
      <alignment vertical="center"/>
    </xf>
    <xf numFmtId="41" fontId="0" fillId="0" borderId="0" xfId="1140" applyFont="1">
      <alignment vertical="center"/>
    </xf>
    <xf numFmtId="41" fontId="76" fillId="0" borderId="0" xfId="1140" applyFont="1" applyFill="1" applyAlignment="1">
      <alignment vertical="center"/>
    </xf>
    <xf numFmtId="41" fontId="4" fillId="0" borderId="0" xfId="1140" applyFont="1" applyFill="1" applyAlignment="1">
      <alignment horizontal="center" vertical="center"/>
    </xf>
    <xf numFmtId="41" fontId="9" fillId="0" borderId="0" xfId="1140" applyFont="1" applyFill="1" applyAlignment="1">
      <alignment horizontal="center" vertical="center"/>
    </xf>
    <xf numFmtId="41" fontId="76" fillId="0" borderId="30" xfId="1140" applyFont="1" applyFill="1" applyBorder="1" applyAlignment="1">
      <alignment vertical="center"/>
    </xf>
    <xf numFmtId="41" fontId="76" fillId="0" borderId="0" xfId="1140" applyFont="1" applyFill="1" applyAlignment="1">
      <alignment horizontal="right"/>
    </xf>
    <xf numFmtId="41" fontId="9" fillId="0" borderId="0" xfId="1140" applyFont="1" applyFill="1" applyBorder="1" applyAlignment="1">
      <alignment horizontal="centerContinuous" vertical="center"/>
    </xf>
    <xf numFmtId="41" fontId="9" fillId="0" borderId="0" xfId="1140" applyFont="1" applyFill="1" applyBorder="1" applyAlignment="1">
      <alignment horizontal="center" vertical="center"/>
    </xf>
    <xf numFmtId="41" fontId="76" fillId="0" borderId="0" xfId="1140" applyFont="1" applyFill="1" applyBorder="1" applyAlignment="1">
      <alignment vertical="center"/>
    </xf>
    <xf numFmtId="41" fontId="9" fillId="0" borderId="0" xfId="1140" applyFont="1" applyFill="1" applyAlignment="1">
      <alignment vertical="center"/>
    </xf>
    <xf numFmtId="41" fontId="79" fillId="0" borderId="0" xfId="1140" applyFont="1" applyFill="1" applyAlignment="1">
      <alignment vertical="center"/>
    </xf>
    <xf numFmtId="41" fontId="76" fillId="24" borderId="0" xfId="1140" applyFont="1" applyFill="1" applyAlignment="1">
      <alignment vertical="center"/>
    </xf>
    <xf numFmtId="41" fontId="79" fillId="0" borderId="0" xfId="1140" applyFont="1" applyFill="1" applyBorder="1" applyAlignment="1">
      <alignment vertical="center"/>
    </xf>
    <xf numFmtId="41" fontId="9" fillId="0" borderId="20" xfId="1140" applyFont="1" applyFill="1" applyBorder="1" applyAlignment="1">
      <alignment horizontal="right" vertical="center"/>
    </xf>
    <xf numFmtId="41" fontId="15" fillId="0" borderId="0" xfId="1140" applyFont="1" applyFill="1" applyBorder="1" applyAlignment="1">
      <alignment vertical="center"/>
    </xf>
    <xf numFmtId="41" fontId="79" fillId="0" borderId="0" xfId="1140" applyFont="1" applyFill="1" applyBorder="1" applyAlignment="1">
      <alignment horizontal="center" vertical="center"/>
    </xf>
    <xf numFmtId="41" fontId="9" fillId="0" borderId="20" xfId="1140" applyFont="1" applyFill="1" applyBorder="1" applyAlignment="1">
      <alignment vertical="center"/>
    </xf>
    <xf numFmtId="41" fontId="76" fillId="0" borderId="0" xfId="1140" applyFont="1" applyFill="1" applyAlignment="1">
      <alignment horizontal="center" vertical="center"/>
    </xf>
    <xf numFmtId="215" fontId="9" fillId="0" borderId="0" xfId="1145" applyNumberFormat="1" applyFont="1" applyFill="1" applyBorder="1" applyAlignment="1">
      <alignment horizontal="center" vertical="center"/>
    </xf>
    <xf numFmtId="215" fontId="89" fillId="0" borderId="0" xfId="2068" applyNumberFormat="1" applyFont="1" applyFill="1" applyBorder="1" applyAlignment="1">
      <alignment horizontal="center" vertical="center"/>
    </xf>
    <xf numFmtId="215" fontId="9" fillId="0" borderId="0" xfId="2068" applyNumberFormat="1" applyFont="1" applyFill="1" applyBorder="1" applyAlignment="1">
      <alignment vertical="center"/>
    </xf>
    <xf numFmtId="215" fontId="15" fillId="0" borderId="3" xfId="2068" applyNumberFormat="1" applyFont="1" applyFill="1" applyBorder="1" applyAlignment="1">
      <alignment horizontal="center" vertical="center"/>
    </xf>
    <xf numFmtId="215" fontId="0" fillId="0" borderId="0" xfId="0" applyNumberFormat="1">
      <alignment vertical="center"/>
    </xf>
    <xf numFmtId="41" fontId="8" fillId="0" borderId="20" xfId="1140" applyFont="1" applyFill="1" applyBorder="1" applyAlignment="1">
      <alignment horizontal="center" vertical="center"/>
    </xf>
    <xf numFmtId="41" fontId="8" fillId="0" borderId="1" xfId="1140" applyFont="1" applyFill="1" applyBorder="1" applyAlignment="1">
      <alignment horizontal="center" vertical="center"/>
    </xf>
    <xf numFmtId="41" fontId="8" fillId="0" borderId="20" xfId="1140" applyFont="1" applyFill="1" applyBorder="1" applyAlignment="1">
      <alignment horizontal="right" vertical="center"/>
    </xf>
    <xf numFmtId="41" fontId="8" fillId="0" borderId="1" xfId="1140" applyFont="1" applyFill="1" applyBorder="1" applyAlignment="1">
      <alignment horizontal="right" vertical="center"/>
    </xf>
    <xf numFmtId="41" fontId="8" fillId="0" borderId="20" xfId="1140" applyFont="1" applyFill="1" applyBorder="1" applyAlignment="1">
      <alignment vertical="center"/>
    </xf>
    <xf numFmtId="41" fontId="105" fillId="0" borderId="20" xfId="1140" applyFont="1" applyBorder="1" applyAlignment="1">
      <alignment horizontal="center" vertical="center"/>
    </xf>
    <xf numFmtId="41" fontId="105" fillId="0" borderId="20" xfId="1140" applyFont="1" applyBorder="1" applyAlignment="1">
      <alignment vertical="center"/>
    </xf>
    <xf numFmtId="41" fontId="8" fillId="0" borderId="20" xfId="1140" applyFont="1" applyBorder="1" applyAlignment="1">
      <alignment vertical="center"/>
    </xf>
    <xf numFmtId="41" fontId="105" fillId="0" borderId="1" xfId="1140" applyFont="1" applyBorder="1" applyAlignment="1">
      <alignment vertical="center"/>
    </xf>
    <xf numFmtId="41" fontId="8" fillId="0" borderId="1" xfId="1140" applyFont="1" applyBorder="1" applyAlignment="1">
      <alignment vertical="center"/>
    </xf>
    <xf numFmtId="41" fontId="87" fillId="0" borderId="23" xfId="1140" applyFont="1" applyFill="1" applyBorder="1" applyAlignment="1">
      <alignment horizontal="center" vertical="center"/>
    </xf>
    <xf numFmtId="41" fontId="114" fillId="0" borderId="0" xfId="0" applyNumberFormat="1" applyFont="1">
      <alignment vertical="center"/>
    </xf>
    <xf numFmtId="41" fontId="76" fillId="0" borderId="0" xfId="2076" applyNumberFormat="1" applyFont="1" applyAlignment="1">
      <alignment vertical="center"/>
    </xf>
    <xf numFmtId="41" fontId="101" fillId="0" borderId="0" xfId="0" applyNumberFormat="1" applyFont="1">
      <alignment vertical="center"/>
    </xf>
    <xf numFmtId="41" fontId="9" fillId="0" borderId="20" xfId="1140" applyFont="1" applyFill="1" applyBorder="1" applyAlignment="1">
      <alignment horizontal="center" vertical="center"/>
    </xf>
    <xf numFmtId="178" fontId="76" fillId="0" borderId="20" xfId="2069" applyNumberFormat="1" applyFont="1" applyFill="1" applyBorder="1" applyAlignment="1">
      <alignment vertical="center"/>
    </xf>
    <xf numFmtId="178" fontId="76" fillId="0" borderId="20" xfId="1140" applyNumberFormat="1" applyFont="1" applyFill="1" applyBorder="1" applyAlignment="1">
      <alignment vertical="center"/>
    </xf>
    <xf numFmtId="178" fontId="22" fillId="0" borderId="20" xfId="1145" applyNumberFormat="1" applyFont="1" applyFill="1" applyBorder="1" applyAlignment="1">
      <alignment horizontal="right" vertical="center" wrapText="1"/>
    </xf>
    <xf numFmtId="178" fontId="22" fillId="0" borderId="20" xfId="2069" applyNumberFormat="1" applyFont="1" applyFill="1" applyBorder="1" applyAlignment="1">
      <alignment vertical="center"/>
    </xf>
    <xf numFmtId="178" fontId="76" fillId="0" borderId="20" xfId="1140" quotePrefix="1" applyNumberFormat="1" applyFont="1" applyFill="1" applyBorder="1" applyAlignment="1">
      <alignment horizontal="right" vertical="center"/>
    </xf>
    <xf numFmtId="0" fontId="1" fillId="0" borderId="20" xfId="2069" applyFont="1" applyFill="1" applyBorder="1" applyAlignment="1">
      <alignment vertical="center" wrapText="1"/>
    </xf>
    <xf numFmtId="220" fontId="0" fillId="0" borderId="0" xfId="1140" applyNumberFormat="1" applyFont="1">
      <alignment vertical="center"/>
    </xf>
    <xf numFmtId="41" fontId="84" fillId="0" borderId="20" xfId="1245" applyFont="1" applyBorder="1" applyAlignment="1">
      <alignment horizontal="center" vertical="center" shrinkToFit="1"/>
    </xf>
    <xf numFmtId="216" fontId="84" fillId="0" borderId="20" xfId="1245" applyNumberFormat="1" applyFont="1" applyBorder="1" applyAlignment="1">
      <alignment horizontal="center" vertical="center" shrinkToFit="1"/>
    </xf>
    <xf numFmtId="41" fontId="94" fillId="0" borderId="0" xfId="2075" applyNumberFormat="1" applyFont="1" applyAlignment="1">
      <alignment shrinkToFit="1"/>
    </xf>
    <xf numFmtId="0" fontId="84" fillId="0" borderId="20" xfId="1245" quotePrefix="1" applyNumberFormat="1" applyFont="1" applyBorder="1" applyAlignment="1">
      <alignment horizontal="center" vertical="center" shrinkToFit="1"/>
    </xf>
    <xf numFmtId="0" fontId="9" fillId="56" borderId="0" xfId="2069" applyFont="1" applyFill="1" applyAlignment="1">
      <alignment vertical="center"/>
    </xf>
    <xf numFmtId="0" fontId="76" fillId="56" borderId="20" xfId="1765" applyFont="1" applyFill="1" applyBorder="1" applyAlignment="1">
      <alignment horizontal="center" vertical="center"/>
    </xf>
    <xf numFmtId="0" fontId="76" fillId="56" borderId="20" xfId="2069" applyFont="1" applyFill="1" applyBorder="1" applyAlignment="1">
      <alignment vertical="center"/>
    </xf>
    <xf numFmtId="0" fontId="76" fillId="56" borderId="20" xfId="2069" applyFont="1" applyFill="1" applyBorder="1" applyAlignment="1">
      <alignment horizontal="center" vertical="center"/>
    </xf>
    <xf numFmtId="0" fontId="21" fillId="56" borderId="0" xfId="0" applyFont="1" applyFill="1">
      <alignment vertical="center"/>
    </xf>
    <xf numFmtId="41" fontId="21" fillId="56" borderId="0" xfId="1140" applyFont="1" applyFill="1">
      <alignment vertical="center"/>
    </xf>
    <xf numFmtId="0" fontId="76" fillId="56" borderId="0" xfId="2068" applyFont="1" applyFill="1" applyAlignment="1">
      <alignment vertical="center"/>
    </xf>
    <xf numFmtId="0" fontId="7" fillId="56" borderId="14" xfId="2068" applyFont="1" applyFill="1" applyBorder="1" applyAlignment="1">
      <alignment vertical="center"/>
    </xf>
    <xf numFmtId="0" fontId="4" fillId="56" borderId="14" xfId="2068" applyFont="1" applyFill="1" applyBorder="1" applyAlignment="1">
      <alignment vertical="center"/>
    </xf>
    <xf numFmtId="41" fontId="4" fillId="56" borderId="14" xfId="1140" applyFont="1" applyFill="1" applyBorder="1" applyAlignment="1">
      <alignment vertical="center"/>
    </xf>
    <xf numFmtId="0" fontId="21" fillId="56" borderId="0" xfId="0" applyFont="1" applyFill="1" applyBorder="1">
      <alignment vertical="center"/>
    </xf>
    <xf numFmtId="0" fontId="76" fillId="56" borderId="0" xfId="2068" applyFont="1" applyFill="1" applyBorder="1" applyAlignment="1">
      <alignment horizontal="center" vertical="center"/>
    </xf>
    <xf numFmtId="41" fontId="76" fillId="56" borderId="0" xfId="1140" applyFont="1" applyFill="1" applyBorder="1" applyAlignment="1">
      <alignment horizontal="center" vertical="center"/>
    </xf>
    <xf numFmtId="0" fontId="78" fillId="56" borderId="0" xfId="2068" applyFont="1" applyFill="1" applyBorder="1" applyAlignment="1">
      <alignment horizontal="left" vertical="center"/>
    </xf>
    <xf numFmtId="0" fontId="76" fillId="56" borderId="30" xfId="2068" applyFont="1" applyFill="1" applyBorder="1" applyAlignment="1">
      <alignment vertical="center"/>
    </xf>
    <xf numFmtId="0" fontId="76" fillId="56" borderId="0" xfId="2068" applyFont="1" applyFill="1" applyAlignment="1">
      <alignment horizontal="right"/>
    </xf>
    <xf numFmtId="0" fontId="4" fillId="56" borderId="0" xfId="2068" applyFont="1" applyFill="1" applyAlignment="1">
      <alignment horizontal="center" vertical="center"/>
    </xf>
    <xf numFmtId="0" fontId="93" fillId="56" borderId="3" xfId="2072" applyFont="1" applyFill="1" applyBorder="1" applyAlignment="1">
      <alignment horizontal="center" vertical="center" shrinkToFit="1"/>
    </xf>
    <xf numFmtId="0" fontId="93" fillId="56" borderId="3" xfId="2073" applyFont="1" applyFill="1" applyBorder="1" applyAlignment="1">
      <alignment horizontal="center" vertical="center" shrinkToFit="1"/>
    </xf>
    <xf numFmtId="41" fontId="93" fillId="56" borderId="3" xfId="1140" applyFont="1" applyFill="1" applyBorder="1" applyAlignment="1">
      <alignment horizontal="center" vertical="center" shrinkToFit="1"/>
    </xf>
    <xf numFmtId="41" fontId="93" fillId="56" borderId="3" xfId="1140" applyFont="1" applyFill="1" applyBorder="1" applyAlignment="1">
      <alignment horizontal="center" vertical="center"/>
    </xf>
    <xf numFmtId="0" fontId="44" fillId="56" borderId="0" xfId="0" applyFont="1" applyFill="1">
      <alignment vertical="center"/>
    </xf>
    <xf numFmtId="0" fontId="91" fillId="56" borderId="20" xfId="2073" applyFont="1" applyFill="1" applyBorder="1" applyAlignment="1">
      <alignment horizontal="left" vertical="center" indent="1" shrinkToFit="1"/>
    </xf>
    <xf numFmtId="0" fontId="91" fillId="56" borderId="20" xfId="2073" applyFont="1" applyFill="1" applyBorder="1" applyAlignment="1">
      <alignment horizontal="center" vertical="center" shrinkToFit="1"/>
    </xf>
    <xf numFmtId="41" fontId="92" fillId="56" borderId="20" xfId="1140" applyFont="1" applyFill="1" applyBorder="1" applyAlignment="1">
      <alignment vertical="center" shrinkToFit="1"/>
    </xf>
    <xf numFmtId="41" fontId="91" fillId="56" borderId="20" xfId="1140" applyFont="1" applyFill="1" applyBorder="1" applyAlignment="1">
      <alignment vertical="center"/>
    </xf>
    <xf numFmtId="41" fontId="91" fillId="56" borderId="20" xfId="1140" applyFont="1" applyFill="1" applyBorder="1" applyAlignment="1">
      <alignment vertical="center" shrinkToFit="1"/>
    </xf>
    <xf numFmtId="0" fontId="9" fillId="56" borderId="0" xfId="2068" applyFont="1" applyFill="1" applyAlignment="1">
      <alignment horizontal="center" vertical="center"/>
    </xf>
    <xf numFmtId="176" fontId="21" fillId="56" borderId="0" xfId="0" applyNumberFormat="1" applyFont="1" applyFill="1">
      <alignment vertical="center"/>
    </xf>
    <xf numFmtId="0" fontId="9" fillId="56" borderId="20" xfId="2073" applyFont="1" applyFill="1" applyBorder="1" applyAlignment="1">
      <alignment horizontal="left" vertical="center" indent="1" shrinkToFit="1"/>
    </xf>
    <xf numFmtId="14" fontId="91" fillId="56" borderId="20" xfId="2073" applyNumberFormat="1" applyFont="1" applyFill="1" applyBorder="1" applyAlignment="1">
      <alignment horizontal="center" vertical="center" shrinkToFit="1"/>
    </xf>
    <xf numFmtId="14" fontId="91" fillId="56" borderId="20" xfId="2073" quotePrefix="1" applyNumberFormat="1" applyFont="1" applyFill="1" applyBorder="1" applyAlignment="1">
      <alignment horizontal="center" vertical="center" shrinkToFit="1"/>
    </xf>
    <xf numFmtId="0" fontId="91" fillId="56" borderId="3" xfId="2073" applyFont="1" applyFill="1" applyBorder="1" applyAlignment="1">
      <alignment horizontal="center" vertical="center" shrinkToFit="1"/>
    </xf>
    <xf numFmtId="41" fontId="93" fillId="56" borderId="3" xfId="1140" applyNumberFormat="1" applyFont="1" applyFill="1" applyBorder="1" applyAlignment="1">
      <alignment vertical="center" shrinkToFit="1"/>
    </xf>
    <xf numFmtId="41" fontId="93" fillId="56" borderId="3" xfId="1140" applyFont="1" applyFill="1" applyBorder="1" applyAlignment="1">
      <alignment vertical="center" shrinkToFit="1"/>
    </xf>
    <xf numFmtId="220" fontId="21" fillId="56" borderId="0" xfId="1140" applyNumberFormat="1" applyFont="1" applyFill="1">
      <alignment vertical="center"/>
    </xf>
    <xf numFmtId="0" fontId="76" fillId="56" borderId="0" xfId="2069" applyFont="1" applyFill="1" applyBorder="1" applyAlignment="1">
      <alignment vertical="center"/>
    </xf>
    <xf numFmtId="0" fontId="78" fillId="56" borderId="0" xfId="2069" applyFont="1" applyFill="1" applyAlignment="1">
      <alignment horizontal="left" vertical="center"/>
    </xf>
    <xf numFmtId="0" fontId="76" fillId="56" borderId="0" xfId="2069" applyFont="1" applyFill="1" applyAlignment="1">
      <alignment vertical="center"/>
    </xf>
    <xf numFmtId="0" fontId="83" fillId="56" borderId="0" xfId="2069" applyFont="1" applyFill="1" applyAlignment="1">
      <alignment vertical="center"/>
    </xf>
    <xf numFmtId="0" fontId="85" fillId="56" borderId="0" xfId="2069" applyFont="1" applyFill="1" applyBorder="1" applyAlignment="1">
      <alignment horizontal="center" vertical="center"/>
    </xf>
    <xf numFmtId="0" fontId="7" fillId="56" borderId="0" xfId="2069" applyFont="1" applyFill="1" applyAlignment="1">
      <alignment vertical="center"/>
    </xf>
    <xf numFmtId="0" fontId="81" fillId="56" borderId="0" xfId="2069" applyFont="1" applyFill="1" applyBorder="1" applyAlignment="1">
      <alignment horizontal="centerContinuous" vertical="center"/>
    </xf>
    <xf numFmtId="0" fontId="86" fillId="56" borderId="0" xfId="2069" applyFont="1" applyFill="1" applyBorder="1" applyAlignment="1">
      <alignment horizontal="center" vertical="center"/>
    </xf>
    <xf numFmtId="0" fontId="86" fillId="56" borderId="0" xfId="2069" applyFont="1" applyFill="1" applyBorder="1" applyAlignment="1">
      <alignment vertical="center"/>
    </xf>
    <xf numFmtId="0" fontId="77" fillId="56" borderId="0" xfId="2069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vertical="center"/>
    </xf>
    <xf numFmtId="41" fontId="9" fillId="56" borderId="0" xfId="1145" applyFont="1" applyFill="1" applyAlignment="1">
      <alignment vertical="center"/>
    </xf>
    <xf numFmtId="0" fontId="9" fillId="56" borderId="0" xfId="2069" applyFont="1" applyFill="1" applyBorder="1" applyAlignment="1">
      <alignment horizontal="right"/>
    </xf>
    <xf numFmtId="0" fontId="76" fillId="56" borderId="0" xfId="2069" applyFont="1" applyFill="1" applyAlignment="1">
      <alignment horizontal="right"/>
    </xf>
    <xf numFmtId="0" fontId="15" fillId="56" borderId="18" xfId="2069" applyFont="1" applyFill="1" applyBorder="1" applyAlignment="1">
      <alignment horizontal="center" vertical="center"/>
    </xf>
    <xf numFmtId="0" fontId="83" fillId="56" borderId="18" xfId="2069" applyFont="1" applyFill="1" applyBorder="1" applyAlignment="1">
      <alignment vertical="center"/>
    </xf>
    <xf numFmtId="41" fontId="9" fillId="56" borderId="18" xfId="1765" applyNumberFormat="1" applyFont="1" applyFill="1" applyBorder="1" applyAlignment="1">
      <alignment horizontal="center" vertical="center"/>
    </xf>
    <xf numFmtId="41" fontId="76" fillId="56" borderId="20" xfId="1145" applyFont="1" applyFill="1" applyBorder="1" applyAlignment="1">
      <alignment horizontal="center" vertical="center"/>
    </xf>
    <xf numFmtId="41" fontId="83" fillId="56" borderId="20" xfId="2069" applyNumberFormat="1" applyFont="1" applyFill="1" applyBorder="1" applyAlignment="1">
      <alignment vertical="center"/>
    </xf>
    <xf numFmtId="41" fontId="76" fillId="56" borderId="20" xfId="1765" applyNumberFormat="1" applyFont="1" applyFill="1" applyBorder="1" applyAlignment="1">
      <alignment horizontal="center" vertical="center"/>
    </xf>
    <xf numFmtId="211" fontId="76" fillId="56" borderId="20" xfId="1145" applyNumberFormat="1" applyFont="1" applyFill="1" applyBorder="1" applyAlignment="1">
      <alignment horizontal="center" vertical="center"/>
    </xf>
    <xf numFmtId="41" fontId="9" fillId="56" borderId="18" xfId="2069" applyNumberFormat="1" applyFont="1" applyFill="1" applyBorder="1" applyAlignment="1">
      <alignment horizontal="center" vertical="center"/>
    </xf>
    <xf numFmtId="41" fontId="76" fillId="56" borderId="20" xfId="2069" applyNumberFormat="1" applyFont="1" applyFill="1" applyBorder="1" applyAlignment="1">
      <alignment horizontal="center" vertical="center"/>
    </xf>
    <xf numFmtId="0" fontId="79" fillId="56" borderId="23" xfId="2069" applyFont="1" applyFill="1" applyBorder="1" applyAlignment="1">
      <alignment horizontal="center" vertical="center"/>
    </xf>
    <xf numFmtId="41" fontId="79" fillId="56" borderId="23" xfId="2069" applyNumberFormat="1" applyFont="1" applyFill="1" applyBorder="1" applyAlignment="1">
      <alignment horizontal="center" vertical="center"/>
    </xf>
    <xf numFmtId="211" fontId="79" fillId="56" borderId="23" xfId="1140" applyNumberFormat="1" applyFont="1" applyFill="1" applyBorder="1" applyAlignment="1">
      <alignment horizontal="right" vertical="center"/>
    </xf>
    <xf numFmtId="41" fontId="9" fillId="56" borderId="0" xfId="2069" applyNumberFormat="1" applyFont="1" applyFill="1" applyBorder="1" applyAlignment="1">
      <alignment horizontal="center" vertical="center"/>
    </xf>
    <xf numFmtId="0" fontId="79" fillId="56" borderId="0" xfId="2069" applyFont="1" applyFill="1" applyBorder="1" applyAlignment="1">
      <alignment horizontal="center" vertical="center"/>
    </xf>
    <xf numFmtId="41" fontId="79" fillId="56" borderId="0" xfId="2069" applyNumberFormat="1" applyFont="1" applyFill="1" applyBorder="1" applyAlignment="1">
      <alignment horizontal="center" vertical="center"/>
    </xf>
    <xf numFmtId="0" fontId="79" fillId="56" borderId="0" xfId="2069" applyFont="1" applyFill="1" applyBorder="1" applyAlignment="1">
      <alignment horizontal="left" vertical="center" indent="1"/>
    </xf>
    <xf numFmtId="0" fontId="79" fillId="56" borderId="0" xfId="2069" applyFont="1" applyFill="1" applyBorder="1" applyAlignment="1">
      <alignment horizontal="left" vertical="center" indent="2"/>
    </xf>
    <xf numFmtId="0" fontId="78" fillId="56" borderId="0" xfId="2069" applyFont="1" applyFill="1" applyAlignment="1">
      <alignment vertical="center"/>
    </xf>
    <xf numFmtId="41" fontId="79" fillId="56" borderId="0" xfId="2069" applyNumberFormat="1" applyFont="1" applyFill="1" applyBorder="1" applyAlignment="1">
      <alignment horizontal="left" vertical="center"/>
    </xf>
    <xf numFmtId="0" fontId="83" fillId="56" borderId="0" xfId="2069" applyFont="1" applyFill="1" applyBorder="1" applyAlignment="1">
      <alignment vertical="center"/>
    </xf>
    <xf numFmtId="0" fontId="78" fillId="56" borderId="0" xfId="2069" applyFont="1" applyFill="1" applyAlignment="1">
      <alignment horizontal="left" vertical="center" indent="2"/>
    </xf>
    <xf numFmtId="41" fontId="9" fillId="56" borderId="0" xfId="1145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horizontal="left" vertical="center" indent="1"/>
    </xf>
    <xf numFmtId="41" fontId="84" fillId="56" borderId="0" xfId="2069" applyNumberFormat="1" applyFont="1" applyFill="1" applyBorder="1" applyAlignment="1">
      <alignment horizontal="center" vertical="center"/>
    </xf>
    <xf numFmtId="41" fontId="84" fillId="56" borderId="0" xfId="1145" applyFont="1" applyFill="1" applyBorder="1" applyAlignment="1">
      <alignment horizontal="left" vertical="center"/>
    </xf>
    <xf numFmtId="41" fontId="84" fillId="56" borderId="0" xfId="1145" applyFont="1" applyFill="1" applyBorder="1" applyAlignment="1">
      <alignment horizontal="center" vertical="center"/>
    </xf>
    <xf numFmtId="212" fontId="84" fillId="56" borderId="0" xfId="2069" applyNumberFormat="1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horizontal="center" vertical="center"/>
    </xf>
    <xf numFmtId="41" fontId="9" fillId="56" borderId="0" xfId="2069" applyNumberFormat="1" applyFont="1" applyFill="1" applyBorder="1" applyAlignment="1">
      <alignment vertical="center"/>
    </xf>
    <xf numFmtId="0" fontId="8" fillId="56" borderId="0" xfId="2069" applyFont="1" applyFill="1" applyAlignment="1">
      <alignment vertical="center"/>
    </xf>
    <xf numFmtId="41" fontId="8" fillId="56" borderId="0" xfId="1145" applyFont="1" applyFill="1" applyAlignment="1">
      <alignment vertical="center"/>
    </xf>
    <xf numFmtId="41" fontId="9" fillId="56" borderId="0" xfId="2069" applyNumberFormat="1" applyFont="1" applyFill="1" applyAlignment="1">
      <alignment vertical="center"/>
    </xf>
    <xf numFmtId="0" fontId="106" fillId="56" borderId="0" xfId="0" applyFont="1" applyFill="1">
      <alignment vertical="center"/>
    </xf>
    <xf numFmtId="41" fontId="106" fillId="56" borderId="0" xfId="1140" applyFont="1" applyFill="1">
      <alignment vertical="center"/>
    </xf>
    <xf numFmtId="0" fontId="89" fillId="56" borderId="0" xfId="2068" applyFont="1" applyFill="1" applyBorder="1" applyAlignment="1">
      <alignment horizontal="center" vertical="center"/>
    </xf>
    <xf numFmtId="0" fontId="15" fillId="56" borderId="0" xfId="2068" applyFont="1" applyFill="1" applyBorder="1" applyAlignment="1">
      <alignment horizontal="left" vertical="center"/>
    </xf>
    <xf numFmtId="0" fontId="9" fillId="56" borderId="0" xfId="2068" applyFont="1" applyFill="1" applyBorder="1" applyAlignment="1">
      <alignment vertical="center"/>
    </xf>
    <xf numFmtId="41" fontId="110" fillId="56" borderId="0" xfId="1140" applyFont="1" applyFill="1" applyAlignment="1">
      <alignment horizontal="right"/>
    </xf>
    <xf numFmtId="0" fontId="107" fillId="56" borderId="22" xfId="2072" applyFont="1" applyFill="1" applyBorder="1" applyAlignment="1">
      <alignment horizontal="center" vertical="center" shrinkToFit="1"/>
    </xf>
    <xf numFmtId="0" fontId="107" fillId="56" borderId="22" xfId="2073" applyFont="1" applyFill="1" applyBorder="1" applyAlignment="1">
      <alignment horizontal="center" vertical="center" shrinkToFit="1"/>
    </xf>
    <xf numFmtId="41" fontId="15" fillId="56" borderId="3" xfId="1140" applyFont="1" applyFill="1" applyBorder="1" applyAlignment="1">
      <alignment horizontal="center" vertical="center" shrinkToFit="1"/>
    </xf>
    <xf numFmtId="41" fontId="93" fillId="56" borderId="16" xfId="1140" applyFont="1" applyFill="1" applyBorder="1" applyAlignment="1">
      <alignment horizontal="center" vertical="center"/>
    </xf>
    <xf numFmtId="0" fontId="108" fillId="56" borderId="22" xfId="2074" applyFont="1" applyFill="1" applyBorder="1" applyAlignment="1">
      <alignment vertical="center"/>
    </xf>
    <xf numFmtId="0" fontId="108" fillId="56" borderId="22" xfId="2074" applyFont="1" applyFill="1" applyBorder="1" applyAlignment="1">
      <alignment horizontal="center" vertical="center" shrinkToFit="1"/>
    </xf>
    <xf numFmtId="41" fontId="108" fillId="56" borderId="22" xfId="1245" applyFont="1" applyFill="1" applyBorder="1" applyAlignment="1">
      <alignment vertical="center" shrinkToFit="1"/>
    </xf>
    <xf numFmtId="41" fontId="108" fillId="56" borderId="5" xfId="1245" applyFont="1" applyFill="1" applyBorder="1" applyAlignment="1">
      <alignment vertical="center" shrinkToFit="1"/>
    </xf>
    <xf numFmtId="41" fontId="106" fillId="56" borderId="0" xfId="0" applyNumberFormat="1" applyFont="1" applyFill="1">
      <alignment vertical="center"/>
    </xf>
    <xf numFmtId="0" fontId="108" fillId="56" borderId="20" xfId="2074" applyFont="1" applyFill="1" applyBorder="1" applyAlignment="1">
      <alignment vertical="center"/>
    </xf>
    <xf numFmtId="0" fontId="108" fillId="56" borderId="20" xfId="2074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vertical="center" shrinkToFit="1"/>
    </xf>
    <xf numFmtId="41" fontId="108" fillId="56" borderId="0" xfId="1245" applyFont="1" applyFill="1" applyBorder="1" applyAlignment="1">
      <alignment vertical="center" shrinkToFit="1"/>
    </xf>
    <xf numFmtId="0" fontId="108" fillId="56" borderId="20" xfId="2073" applyFont="1" applyFill="1" applyBorder="1" applyAlignment="1">
      <alignment vertical="center"/>
    </xf>
    <xf numFmtId="0" fontId="108" fillId="56" borderId="20" xfId="2073" applyFont="1" applyFill="1" applyBorder="1" applyAlignment="1">
      <alignment horizontal="center" vertical="center" shrinkToFit="1"/>
    </xf>
    <xf numFmtId="14" fontId="108" fillId="56" borderId="20" xfId="2073" quotePrefix="1" applyNumberFormat="1" applyFont="1" applyFill="1" applyBorder="1" applyAlignment="1">
      <alignment horizontal="center" vertical="center" shrinkToFit="1"/>
    </xf>
    <xf numFmtId="0" fontId="5" fillId="56" borderId="20" xfId="2073" applyFont="1" applyFill="1" applyBorder="1" applyAlignment="1">
      <alignment horizontal="center" vertical="center" shrinkToFit="1"/>
    </xf>
    <xf numFmtId="14" fontId="5" fillId="56" borderId="20" xfId="2073" quotePrefix="1" applyNumberFormat="1" applyFont="1" applyFill="1" applyBorder="1" applyAlignment="1">
      <alignment horizontal="center" vertical="center" shrinkToFit="1"/>
    </xf>
    <xf numFmtId="3" fontId="108" fillId="56" borderId="20" xfId="2073" applyNumberFormat="1" applyFont="1" applyFill="1" applyBorder="1" applyAlignment="1">
      <alignment vertical="center"/>
    </xf>
    <xf numFmtId="0" fontId="108" fillId="56" borderId="20" xfId="2073" quotePrefix="1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horizontal="right" vertical="center" shrinkToFit="1"/>
    </xf>
    <xf numFmtId="0" fontId="5" fillId="56" borderId="20" xfId="2073" quotePrefix="1" applyFont="1" applyFill="1" applyBorder="1" applyAlignment="1">
      <alignment horizontal="center" vertical="center" shrinkToFit="1"/>
    </xf>
    <xf numFmtId="0" fontId="108" fillId="56" borderId="20" xfId="2072" applyFont="1" applyFill="1" applyBorder="1" applyAlignment="1">
      <alignment horizontal="left" vertical="center"/>
    </xf>
    <xf numFmtId="41" fontId="108" fillId="56" borderId="20" xfId="1245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horizontal="center" vertical="center"/>
    </xf>
    <xf numFmtId="41" fontId="108" fillId="56" borderId="0" xfId="1245" applyFont="1" applyFill="1" applyBorder="1" applyAlignment="1">
      <alignment horizontal="center" vertical="center"/>
    </xf>
    <xf numFmtId="0" fontId="1" fillId="56" borderId="0" xfId="0" applyFont="1" applyFill="1">
      <alignment vertical="center"/>
    </xf>
    <xf numFmtId="3" fontId="108" fillId="56" borderId="1" xfId="2073" applyNumberFormat="1" applyFont="1" applyFill="1" applyBorder="1" applyAlignment="1">
      <alignment vertical="center"/>
    </xf>
    <xf numFmtId="0" fontId="108" fillId="56" borderId="1" xfId="2073" applyFont="1" applyFill="1" applyBorder="1" applyAlignment="1">
      <alignment horizontal="center" vertical="center" shrinkToFit="1"/>
    </xf>
    <xf numFmtId="41" fontId="108" fillId="56" borderId="1" xfId="1245" applyFont="1" applyFill="1" applyBorder="1" applyAlignment="1">
      <alignment vertical="center" shrinkToFit="1"/>
    </xf>
    <xf numFmtId="41" fontId="108" fillId="56" borderId="30" xfId="1245" applyFont="1" applyFill="1" applyBorder="1" applyAlignment="1">
      <alignment vertical="center" shrinkToFit="1"/>
    </xf>
    <xf numFmtId="0" fontId="5" fillId="56" borderId="1" xfId="2073" applyFont="1" applyFill="1" applyBorder="1" applyAlignment="1">
      <alignment horizontal="center" vertical="center" shrinkToFit="1"/>
    </xf>
    <xf numFmtId="0" fontId="108" fillId="56" borderId="20" xfId="2077" applyNumberFormat="1" applyFont="1" applyFill="1" applyBorder="1" applyAlignment="1">
      <alignment vertical="center"/>
    </xf>
    <xf numFmtId="0" fontId="5" fillId="56" borderId="20" xfId="2077" applyNumberFormat="1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vertical="center"/>
    </xf>
    <xf numFmtId="41" fontId="108" fillId="56" borderId="0" xfId="1245" applyFont="1" applyFill="1" applyBorder="1" applyAlignment="1">
      <alignment vertical="center"/>
    </xf>
    <xf numFmtId="0" fontId="108" fillId="56" borderId="21" xfId="2077" applyNumberFormat="1" applyFont="1" applyFill="1" applyBorder="1" applyAlignment="1">
      <alignment vertical="center"/>
    </xf>
    <xf numFmtId="0" fontId="5" fillId="56" borderId="21" xfId="2077" applyNumberFormat="1" applyFont="1" applyFill="1" applyBorder="1" applyAlignment="1">
      <alignment vertical="center"/>
    </xf>
    <xf numFmtId="3" fontId="139" fillId="56" borderId="60" xfId="9441" applyNumberFormat="1" applyFont="1" applyFill="1" applyBorder="1" applyAlignment="1">
      <alignment vertical="center" shrinkToFit="1"/>
    </xf>
    <xf numFmtId="41" fontId="139" fillId="56" borderId="20" xfId="9438" applyFont="1" applyFill="1" applyBorder="1" applyAlignment="1">
      <alignment vertical="center" shrinkToFit="1"/>
    </xf>
    <xf numFmtId="41" fontId="139" fillId="56" borderId="0" xfId="9438" applyFont="1" applyFill="1" applyBorder="1" applyAlignment="1">
      <alignment vertical="center" shrinkToFit="1"/>
    </xf>
    <xf numFmtId="41" fontId="107" fillId="56" borderId="23" xfId="1245" applyFont="1" applyFill="1" applyBorder="1" applyAlignment="1">
      <alignment vertical="center" shrinkToFit="1"/>
    </xf>
    <xf numFmtId="41" fontId="107" fillId="56" borderId="32" xfId="1245" applyFont="1" applyFill="1" applyBorder="1" applyAlignment="1">
      <alignment vertical="center" shrinkToFit="1"/>
    </xf>
    <xf numFmtId="0" fontId="140" fillId="0" borderId="0" xfId="0" applyFont="1">
      <alignment vertical="center"/>
    </xf>
    <xf numFmtId="0" fontId="141" fillId="0" borderId="0" xfId="0" applyFont="1">
      <alignment vertical="center"/>
    </xf>
    <xf numFmtId="0" fontId="143" fillId="0" borderId="0" xfId="2068" applyFont="1" applyFill="1" applyBorder="1" applyAlignment="1">
      <alignment horizontal="center" vertical="center"/>
    </xf>
    <xf numFmtId="0" fontId="145" fillId="0" borderId="0" xfId="2068" applyFont="1" applyFill="1" applyBorder="1" applyAlignment="1">
      <alignment horizontal="left" vertical="center"/>
    </xf>
    <xf numFmtId="0" fontId="144" fillId="0" borderId="0" xfId="2068" applyFont="1" applyFill="1" applyBorder="1" applyAlignment="1">
      <alignment vertical="center"/>
    </xf>
    <xf numFmtId="0" fontId="144" fillId="0" borderId="0" xfId="0" applyFont="1" applyAlignment="1">
      <alignment horizontal="right"/>
    </xf>
    <xf numFmtId="0" fontId="145" fillId="0" borderId="22" xfId="2072" applyFont="1" applyFill="1" applyBorder="1" applyAlignment="1">
      <alignment horizontal="center" vertical="center" shrinkToFit="1"/>
    </xf>
    <xf numFmtId="0" fontId="145" fillId="0" borderId="22" xfId="2073" applyFont="1" applyFill="1" applyBorder="1" applyAlignment="1">
      <alignment horizontal="center" vertical="center" shrinkToFit="1"/>
    </xf>
    <xf numFmtId="41" fontId="145" fillId="0" borderId="3" xfId="1140" applyFont="1" applyFill="1" applyBorder="1" applyAlignment="1">
      <alignment horizontal="center" vertical="center" shrinkToFit="1"/>
    </xf>
    <xf numFmtId="41" fontId="145" fillId="0" borderId="3" xfId="1140" applyFont="1" applyFill="1" applyBorder="1" applyAlignment="1">
      <alignment horizontal="center" vertical="center"/>
    </xf>
    <xf numFmtId="0" fontId="140" fillId="0" borderId="22" xfId="2072" applyFont="1" applyFill="1" applyBorder="1" applyAlignment="1">
      <alignment vertical="center"/>
    </xf>
    <xf numFmtId="0" fontId="140" fillId="0" borderId="22" xfId="2073" applyFont="1" applyFill="1" applyBorder="1" applyAlignment="1">
      <alignment horizontal="center" vertical="center"/>
    </xf>
    <xf numFmtId="41" fontId="140" fillId="0" borderId="22" xfId="1245" applyFont="1" applyFill="1" applyBorder="1" applyAlignment="1">
      <alignment vertical="center"/>
    </xf>
    <xf numFmtId="0" fontId="140" fillId="0" borderId="20" xfId="2072" applyFont="1" applyFill="1" applyBorder="1" applyAlignment="1">
      <alignment vertical="center"/>
    </xf>
    <xf numFmtId="0" fontId="140" fillId="0" borderId="20" xfId="2073" applyFont="1" applyFill="1" applyBorder="1" applyAlignment="1">
      <alignment horizontal="center" vertical="center"/>
    </xf>
    <xf numFmtId="41" fontId="140" fillId="0" borderId="20" xfId="1245" applyFont="1" applyFill="1" applyBorder="1" applyAlignment="1">
      <alignment vertical="center"/>
    </xf>
    <xf numFmtId="14" fontId="140" fillId="0" borderId="20" xfId="2073" quotePrefix="1" applyNumberFormat="1" applyFont="1" applyFill="1" applyBorder="1" applyAlignment="1">
      <alignment horizontal="center" vertical="center"/>
    </xf>
    <xf numFmtId="0" fontId="140" fillId="0" borderId="1" xfId="2072" applyFont="1" applyFill="1" applyBorder="1" applyAlignment="1">
      <alignment vertical="center"/>
    </xf>
    <xf numFmtId="14" fontId="140" fillId="0" borderId="1" xfId="2073" quotePrefix="1" applyNumberFormat="1" applyFont="1" applyFill="1" applyBorder="1" applyAlignment="1">
      <alignment horizontal="center" vertical="center"/>
    </xf>
    <xf numFmtId="41" fontId="140" fillId="0" borderId="1" xfId="1245" applyFont="1" applyFill="1" applyBorder="1" applyAlignment="1">
      <alignment vertical="center"/>
    </xf>
    <xf numFmtId="0" fontId="140" fillId="0" borderId="20" xfId="2073" quotePrefix="1" applyFont="1" applyFill="1" applyBorder="1" applyAlignment="1">
      <alignment horizontal="center" vertical="center"/>
    </xf>
    <xf numFmtId="0" fontId="140" fillId="0" borderId="20" xfId="2072" applyFont="1" applyFill="1" applyBorder="1" applyAlignment="1">
      <alignment horizontal="left" vertical="center"/>
    </xf>
    <xf numFmtId="41" fontId="140" fillId="0" borderId="20" xfId="1245" applyFont="1" applyFill="1" applyBorder="1" applyAlignment="1">
      <alignment horizontal="center" vertical="center"/>
    </xf>
    <xf numFmtId="14" fontId="140" fillId="0" borderId="20" xfId="2073" applyNumberFormat="1" applyFont="1" applyFill="1" applyBorder="1" applyAlignment="1">
      <alignment horizontal="center" vertical="center"/>
    </xf>
    <xf numFmtId="3" fontId="140" fillId="0" borderId="20" xfId="2072" applyNumberFormat="1" applyFont="1" applyFill="1" applyBorder="1" applyAlignment="1">
      <alignment vertical="center"/>
    </xf>
    <xf numFmtId="3" fontId="146" fillId="0" borderId="60" xfId="9441" applyNumberFormat="1" applyFont="1" applyFill="1" applyBorder="1" applyAlignment="1">
      <alignment vertical="center" shrinkToFit="1"/>
    </xf>
    <xf numFmtId="41" fontId="148" fillId="0" borderId="23" xfId="1245" applyFont="1" applyFill="1" applyBorder="1" applyAlignment="1">
      <alignment vertical="center"/>
    </xf>
    <xf numFmtId="14" fontId="147" fillId="0" borderId="61" xfId="9441" applyNumberFormat="1" applyFont="1" applyFill="1" applyBorder="1" applyAlignment="1">
      <alignment horizontal="center" vertical="center" shrinkToFit="1"/>
    </xf>
    <xf numFmtId="41" fontId="145" fillId="0" borderId="22" xfId="1145" applyFont="1" applyFill="1" applyBorder="1" applyAlignment="1">
      <alignment horizontal="center" vertical="center"/>
    </xf>
    <xf numFmtId="0" fontId="145" fillId="0" borderId="22" xfId="2068" applyFont="1" applyFill="1" applyBorder="1" applyAlignment="1">
      <alignment horizontal="center" vertical="center"/>
    </xf>
    <xf numFmtId="41" fontId="145" fillId="0" borderId="22" xfId="1140" applyFont="1" applyFill="1" applyBorder="1" applyAlignment="1">
      <alignment horizontal="center" vertical="center"/>
    </xf>
    <xf numFmtId="0" fontId="141" fillId="0" borderId="22" xfId="2068" applyFont="1" applyFill="1" applyBorder="1" applyAlignment="1">
      <alignment horizontal="left" vertical="center" wrapText="1" indent="1"/>
    </xf>
    <xf numFmtId="41" fontId="144" fillId="0" borderId="22" xfId="1140" applyFont="1" applyFill="1" applyBorder="1" applyAlignment="1">
      <alignment vertical="center"/>
    </xf>
    <xf numFmtId="14" fontId="141" fillId="0" borderId="1" xfId="2068" quotePrefix="1" applyNumberFormat="1" applyFont="1" applyFill="1" applyBorder="1" applyAlignment="1">
      <alignment horizontal="left" vertical="center" wrapText="1" indent="2"/>
    </xf>
    <xf numFmtId="41" fontId="144" fillId="0" borderId="1" xfId="1140" applyFont="1" applyFill="1" applyBorder="1" applyAlignment="1">
      <alignment vertical="center"/>
    </xf>
    <xf numFmtId="14" fontId="141" fillId="0" borderId="20" xfId="2068" applyNumberFormat="1" applyFont="1" applyFill="1" applyBorder="1" applyAlignment="1">
      <alignment horizontal="left" vertical="center" wrapText="1" indent="1"/>
    </xf>
    <xf numFmtId="41" fontId="144" fillId="0" borderId="20" xfId="1140" applyFont="1" applyFill="1" applyBorder="1" applyAlignment="1">
      <alignment vertical="center"/>
    </xf>
    <xf numFmtId="14" fontId="141" fillId="0" borderId="20" xfId="2068" quotePrefix="1" applyNumberFormat="1" applyFont="1" applyFill="1" applyBorder="1" applyAlignment="1">
      <alignment horizontal="left" vertical="center" wrapText="1" indent="2"/>
    </xf>
    <xf numFmtId="14" fontId="141" fillId="0" borderId="22" xfId="2068" applyNumberFormat="1" applyFont="1" applyFill="1" applyBorder="1" applyAlignment="1">
      <alignment horizontal="left" vertical="center" wrapText="1" indent="1"/>
    </xf>
    <xf numFmtId="41" fontId="144" fillId="0" borderId="22" xfId="1140" applyFont="1" applyFill="1" applyBorder="1" applyAlignment="1">
      <alignment vertical="center" shrinkToFit="1"/>
    </xf>
    <xf numFmtId="41" fontId="144" fillId="0" borderId="20" xfId="1140" applyFont="1" applyFill="1" applyBorder="1" applyAlignment="1">
      <alignment vertical="center" shrinkToFit="1"/>
    </xf>
    <xf numFmtId="14" fontId="141" fillId="0" borderId="20" xfId="2068" applyNumberFormat="1" applyFont="1" applyFill="1" applyBorder="1" applyAlignment="1">
      <alignment horizontal="left" vertical="center" indent="2"/>
    </xf>
    <xf numFmtId="14" fontId="141" fillId="0" borderId="1" xfId="2068" applyNumberFormat="1" applyFont="1" applyFill="1" applyBorder="1" applyAlignment="1">
      <alignment horizontal="left" vertical="center" indent="1"/>
    </xf>
    <xf numFmtId="41" fontId="144" fillId="0" borderId="1" xfId="1140" applyFont="1" applyFill="1" applyBorder="1" applyAlignment="1">
      <alignment vertical="center" shrinkToFit="1"/>
    </xf>
    <xf numFmtId="14" fontId="141" fillId="0" borderId="1" xfId="2068" applyNumberFormat="1" applyFont="1" applyFill="1" applyBorder="1" applyAlignment="1">
      <alignment horizontal="left" vertical="center" wrapText="1" indent="2"/>
    </xf>
    <xf numFmtId="14" fontId="141" fillId="0" borderId="20" xfId="2068" applyNumberFormat="1" applyFont="1" applyFill="1" applyBorder="1" applyAlignment="1">
      <alignment horizontal="left" vertical="center" wrapText="1" indent="2"/>
    </xf>
    <xf numFmtId="14" fontId="141" fillId="0" borderId="22" xfId="2068" applyNumberFormat="1" applyFont="1" applyFill="1" applyBorder="1" applyAlignment="1">
      <alignment horizontal="left" vertical="center" wrapText="1" indent="2"/>
    </xf>
    <xf numFmtId="14" fontId="144" fillId="0" borderId="25" xfId="2068" quotePrefix="1" applyNumberFormat="1" applyFont="1" applyFill="1" applyBorder="1" applyAlignment="1">
      <alignment horizontal="center" vertical="center"/>
    </xf>
    <xf numFmtId="14" fontId="144" fillId="0" borderId="25" xfId="2068" applyNumberFormat="1" applyFont="1" applyFill="1" applyBorder="1" applyAlignment="1">
      <alignment vertical="center"/>
    </xf>
    <xf numFmtId="41" fontId="144" fillId="0" borderId="25" xfId="1140" applyFont="1" applyFill="1" applyBorder="1" applyAlignment="1">
      <alignment horizontal="center" vertical="center"/>
    </xf>
    <xf numFmtId="14" fontId="144" fillId="0" borderId="24" xfId="2068" quotePrefix="1" applyNumberFormat="1" applyFont="1" applyFill="1" applyBorder="1" applyAlignment="1">
      <alignment horizontal="center" vertical="center"/>
    </xf>
    <xf numFmtId="14" fontId="144" fillId="0" borderId="24" xfId="2068" applyNumberFormat="1" applyFont="1" applyFill="1" applyBorder="1" applyAlignment="1">
      <alignment vertical="center"/>
    </xf>
    <xf numFmtId="41" fontId="144" fillId="0" borderId="24" xfId="1140" applyFont="1" applyFill="1" applyBorder="1" applyAlignment="1">
      <alignment horizontal="center" vertical="center"/>
    </xf>
    <xf numFmtId="14" fontId="144" fillId="0" borderId="48" xfId="2068" quotePrefix="1" applyNumberFormat="1" applyFont="1" applyFill="1" applyBorder="1" applyAlignment="1">
      <alignment horizontal="center" vertical="center"/>
    </xf>
    <xf numFmtId="14" fontId="144" fillId="0" borderId="48" xfId="2068" applyNumberFormat="1" applyFont="1" applyFill="1" applyBorder="1" applyAlignment="1">
      <alignment vertical="center"/>
    </xf>
    <xf numFmtId="41" fontId="144" fillId="0" borderId="48" xfId="1140" applyFont="1" applyFill="1" applyBorder="1" applyAlignment="1">
      <alignment horizontal="center" vertical="center"/>
    </xf>
    <xf numFmtId="41" fontId="145" fillId="0" borderId="1" xfId="1145" applyFont="1" applyFill="1" applyBorder="1" applyAlignment="1">
      <alignment horizontal="center" vertical="center"/>
    </xf>
    <xf numFmtId="14" fontId="145" fillId="0" borderId="1" xfId="2068" applyNumberFormat="1" applyFont="1" applyFill="1" applyBorder="1" applyAlignment="1">
      <alignment vertical="center"/>
    </xf>
    <xf numFmtId="41" fontId="145" fillId="0" borderId="1" xfId="1140" applyFont="1" applyFill="1" applyBorder="1" applyAlignment="1">
      <alignment horizontal="center" vertical="center"/>
    </xf>
    <xf numFmtId="41" fontId="149" fillId="56" borderId="0" xfId="2069" applyNumberFormat="1" applyFont="1" applyFill="1" applyBorder="1" applyAlignment="1">
      <alignment horizontal="left" vertical="center"/>
    </xf>
    <xf numFmtId="211" fontId="76" fillId="56" borderId="20" xfId="1140" applyNumberFormat="1" applyFont="1" applyFill="1" applyBorder="1" applyAlignment="1">
      <alignment horizontal="right" vertical="center"/>
    </xf>
    <xf numFmtId="0" fontId="88" fillId="0" borderId="43" xfId="1801" applyFont="1" applyFill="1" applyBorder="1" applyAlignment="1">
      <alignment horizontal="center" vertical="center"/>
    </xf>
    <xf numFmtId="0" fontId="88" fillId="0" borderId="44" xfId="1801" applyFont="1" applyFill="1" applyBorder="1" applyAlignment="1">
      <alignment horizontal="center" vertical="center"/>
    </xf>
    <xf numFmtId="0" fontId="88" fillId="0" borderId="45" xfId="1801" applyFont="1" applyFill="1" applyBorder="1" applyAlignment="1">
      <alignment horizontal="center" vertical="center"/>
    </xf>
    <xf numFmtId="0" fontId="1" fillId="0" borderId="0" xfId="2069" applyFont="1" applyAlignment="1">
      <alignment horizontal="center" vertical="center"/>
    </xf>
    <xf numFmtId="0" fontId="22" fillId="0" borderId="0" xfId="2069" applyFont="1" applyAlignment="1">
      <alignment horizontal="center" vertical="center"/>
    </xf>
    <xf numFmtId="41" fontId="9" fillId="0" borderId="21" xfId="1145" applyFont="1" applyBorder="1" applyAlignment="1">
      <alignment horizontal="center" vertical="center"/>
    </xf>
    <xf numFmtId="0" fontId="79" fillId="0" borderId="22" xfId="2069" applyFont="1" applyBorder="1" applyAlignment="1">
      <alignment horizontal="center" vertical="center"/>
    </xf>
    <xf numFmtId="0" fontId="79" fillId="0" borderId="1" xfId="2069" applyFont="1" applyBorder="1" applyAlignment="1">
      <alignment horizontal="center" vertical="center"/>
    </xf>
    <xf numFmtId="0" fontId="79" fillId="0" borderId="27" xfId="2069" applyFont="1" applyBorder="1" applyAlignment="1">
      <alignment horizontal="center" vertical="center"/>
    </xf>
    <xf numFmtId="0" fontId="79" fillId="0" borderId="47" xfId="2069" applyFont="1" applyBorder="1" applyAlignment="1">
      <alignment horizontal="center" vertical="center"/>
    </xf>
    <xf numFmtId="41" fontId="79" fillId="0" borderId="22" xfId="1145" applyFont="1" applyBorder="1" applyAlignment="1">
      <alignment horizontal="center" vertical="center"/>
    </xf>
    <xf numFmtId="41" fontId="79" fillId="0" borderId="1" xfId="1145" applyFont="1" applyBorder="1" applyAlignment="1">
      <alignment horizontal="center" vertical="center"/>
    </xf>
    <xf numFmtId="41" fontId="144" fillId="0" borderId="22" xfId="1145" applyFont="1" applyFill="1" applyBorder="1" applyAlignment="1">
      <alignment horizontal="center" vertical="center"/>
    </xf>
    <xf numFmtId="41" fontId="144" fillId="0" borderId="20" xfId="1145" applyFont="1" applyFill="1" applyBorder="1" applyAlignment="1">
      <alignment horizontal="center" vertical="center"/>
    </xf>
    <xf numFmtId="41" fontId="144" fillId="0" borderId="1" xfId="1145" applyFont="1" applyFill="1" applyBorder="1" applyAlignment="1">
      <alignment horizontal="center" vertical="center"/>
    </xf>
    <xf numFmtId="41" fontId="145" fillId="0" borderId="22" xfId="1145" applyFont="1" applyFill="1" applyBorder="1" applyAlignment="1">
      <alignment horizontal="center" vertical="center" wrapText="1"/>
    </xf>
    <xf numFmtId="41" fontId="145" fillId="0" borderId="1" xfId="1145" applyFont="1" applyFill="1" applyBorder="1" applyAlignment="1">
      <alignment horizontal="center" vertical="center"/>
    </xf>
    <xf numFmtId="14" fontId="141" fillId="0" borderId="22" xfId="1145" applyNumberFormat="1" applyFont="1" applyFill="1" applyBorder="1" applyAlignment="1">
      <alignment horizontal="center" vertical="center"/>
    </xf>
    <xf numFmtId="14" fontId="141" fillId="0" borderId="1" xfId="1145" applyNumberFormat="1" applyFont="1" applyFill="1" applyBorder="1" applyAlignment="1">
      <alignment horizontal="center" vertical="center"/>
    </xf>
    <xf numFmtId="41" fontId="145" fillId="0" borderId="25" xfId="1145" applyFont="1" applyFill="1" applyBorder="1" applyAlignment="1">
      <alignment horizontal="center" vertical="center"/>
    </xf>
    <xf numFmtId="41" fontId="145" fillId="0" borderId="24" xfId="1145" applyFont="1" applyFill="1" applyBorder="1" applyAlignment="1">
      <alignment horizontal="center" vertical="center"/>
    </xf>
    <xf numFmtId="41" fontId="145" fillId="0" borderId="48" xfId="1145" applyFont="1" applyFill="1" applyBorder="1" applyAlignment="1">
      <alignment horizontal="center" vertical="center"/>
    </xf>
    <xf numFmtId="41" fontId="145" fillId="0" borderId="22" xfId="1145" applyFont="1" applyFill="1" applyBorder="1" applyAlignment="1">
      <alignment horizontal="center" vertical="center"/>
    </xf>
    <xf numFmtId="41" fontId="145" fillId="0" borderId="49" xfId="1145" applyFont="1" applyFill="1" applyBorder="1" applyAlignment="1">
      <alignment horizontal="center" vertical="center"/>
    </xf>
    <xf numFmtId="41" fontId="145" fillId="0" borderId="50" xfId="1145" applyFont="1" applyFill="1" applyBorder="1" applyAlignment="1">
      <alignment horizontal="center" vertical="center"/>
    </xf>
    <xf numFmtId="14" fontId="141" fillId="0" borderId="22" xfId="1145" applyNumberFormat="1" applyFont="1" applyFill="1" applyBorder="1" applyAlignment="1">
      <alignment horizontal="center" vertical="center" shrinkToFit="1"/>
    </xf>
    <xf numFmtId="14" fontId="141" fillId="0" borderId="20" xfId="1145" applyNumberFormat="1" applyFont="1" applyFill="1" applyBorder="1" applyAlignment="1">
      <alignment horizontal="center" vertical="center" shrinkToFit="1"/>
    </xf>
    <xf numFmtId="14" fontId="141" fillId="0" borderId="1" xfId="1145" applyNumberFormat="1" applyFont="1" applyFill="1" applyBorder="1" applyAlignment="1">
      <alignment horizontal="center" vertical="center" shrinkToFit="1"/>
    </xf>
    <xf numFmtId="14" fontId="141" fillId="0" borderId="20" xfId="1145" quotePrefix="1" applyNumberFormat="1" applyFont="1" applyFill="1" applyBorder="1" applyAlignment="1">
      <alignment horizontal="center" vertical="center"/>
    </xf>
    <xf numFmtId="14" fontId="141" fillId="0" borderId="20" xfId="1145" applyNumberFormat="1" applyFont="1" applyFill="1" applyBorder="1" applyAlignment="1">
      <alignment horizontal="center" vertical="center"/>
    </xf>
    <xf numFmtId="0" fontId="7" fillId="0" borderId="43" xfId="2068" applyFont="1" applyFill="1" applyBorder="1" applyAlignment="1">
      <alignment horizontal="center" vertical="center"/>
    </xf>
    <xf numFmtId="0" fontId="7" fillId="0" borderId="44" xfId="2068" applyFont="1" applyFill="1" applyBorder="1" applyAlignment="1">
      <alignment horizontal="center" vertical="center"/>
    </xf>
    <xf numFmtId="0" fontId="4" fillId="0" borderId="44" xfId="2068" applyFont="1" applyFill="1" applyBorder="1" applyAlignment="1">
      <alignment horizontal="center" vertical="center"/>
    </xf>
    <xf numFmtId="0" fontId="4" fillId="0" borderId="45" xfId="2068" applyFont="1" applyFill="1" applyBorder="1" applyAlignment="1">
      <alignment horizontal="center" vertical="center"/>
    </xf>
    <xf numFmtId="0" fontId="79" fillId="0" borderId="0" xfId="2068" applyFont="1" applyFill="1" applyAlignment="1">
      <alignment horizontal="center" vertical="center"/>
    </xf>
    <xf numFmtId="41" fontId="145" fillId="0" borderId="25" xfId="1145" applyFont="1" applyFill="1" applyBorder="1" applyAlignment="1">
      <alignment horizontal="center" vertical="center" wrapText="1"/>
    </xf>
    <xf numFmtId="41" fontId="145" fillId="0" borderId="49" xfId="1145" applyFont="1" applyFill="1" applyBorder="1" applyAlignment="1">
      <alignment horizontal="center" vertical="center" wrapText="1"/>
    </xf>
    <xf numFmtId="14" fontId="141" fillId="0" borderId="22" xfId="2068" applyNumberFormat="1" applyFont="1" applyFill="1" applyBorder="1" applyAlignment="1">
      <alignment horizontal="center" vertical="center"/>
    </xf>
    <xf numFmtId="14" fontId="141" fillId="0" borderId="1" xfId="2068" applyNumberFormat="1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46" xfId="0" applyFont="1" applyBorder="1" applyAlignment="1">
      <alignment horizontal="center" vertical="center"/>
    </xf>
    <xf numFmtId="0" fontId="90" fillId="0" borderId="43" xfId="2068" applyFont="1" applyFill="1" applyBorder="1" applyAlignment="1">
      <alignment horizontal="center" vertical="center"/>
    </xf>
    <xf numFmtId="0" fontId="89" fillId="0" borderId="44" xfId="2068" applyFont="1" applyFill="1" applyBorder="1" applyAlignment="1">
      <alignment horizontal="center" vertical="center"/>
    </xf>
    <xf numFmtId="0" fontId="89" fillId="0" borderId="45" xfId="2068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0" fontId="12" fillId="0" borderId="3" xfId="2071" applyFont="1" applyFill="1" applyBorder="1"/>
    <xf numFmtId="215" fontId="15" fillId="0" borderId="3" xfId="2068" applyNumberFormat="1" applyFont="1" applyFill="1" applyBorder="1" applyAlignment="1">
      <alignment horizontal="center" vertical="center"/>
    </xf>
    <xf numFmtId="0" fontId="7" fillId="0" borderId="43" xfId="2069" applyFont="1" applyFill="1" applyBorder="1" applyAlignment="1">
      <alignment horizontal="center" vertical="center"/>
    </xf>
    <xf numFmtId="0" fontId="7" fillId="0" borderId="44" xfId="2069" applyFont="1" applyFill="1" applyBorder="1" applyAlignment="1">
      <alignment horizontal="center" vertical="center"/>
    </xf>
    <xf numFmtId="0" fontId="7" fillId="0" borderId="45" xfId="2069" applyFont="1" applyFill="1" applyBorder="1" applyAlignment="1">
      <alignment horizontal="center" vertical="center"/>
    </xf>
    <xf numFmtId="0" fontId="9" fillId="0" borderId="0" xfId="2069" applyFont="1" applyFill="1" applyAlignment="1">
      <alignment horizontal="center" vertical="center"/>
    </xf>
    <xf numFmtId="177" fontId="79" fillId="0" borderId="26" xfId="2069" applyNumberFormat="1" applyFont="1" applyFill="1" applyBorder="1" applyAlignment="1">
      <alignment horizontal="center" vertical="center"/>
    </xf>
    <xf numFmtId="177" fontId="79" fillId="0" borderId="46" xfId="2069" applyNumberFormat="1" applyFont="1" applyFill="1" applyBorder="1" applyAlignment="1">
      <alignment horizontal="center" vertical="center"/>
    </xf>
    <xf numFmtId="41" fontId="7" fillId="0" borderId="43" xfId="1145" applyFont="1" applyBorder="1" applyAlignment="1">
      <alignment horizontal="center" vertical="center"/>
    </xf>
    <xf numFmtId="41" fontId="7" fillId="0" borderId="44" xfId="1145" applyFont="1" applyBorder="1" applyAlignment="1">
      <alignment horizontal="center" vertical="center"/>
    </xf>
    <xf numFmtId="41" fontId="7" fillId="0" borderId="45" xfId="1145" applyFont="1" applyBorder="1" applyAlignment="1">
      <alignment horizontal="center" vertical="center"/>
    </xf>
    <xf numFmtId="0" fontId="10" fillId="0" borderId="0" xfId="2069" applyFont="1" applyAlignment="1">
      <alignment horizontal="center" vertical="center"/>
    </xf>
    <xf numFmtId="0" fontId="77" fillId="56" borderId="36" xfId="2069" applyFont="1" applyFill="1" applyBorder="1" applyAlignment="1">
      <alignment horizontal="center" vertical="center"/>
    </xf>
    <xf numFmtId="0" fontId="77" fillId="56" borderId="14" xfId="2069" applyFont="1" applyFill="1" applyBorder="1" applyAlignment="1">
      <alignment horizontal="center" vertical="center"/>
    </xf>
    <xf numFmtId="0" fontId="77" fillId="56" borderId="37" xfId="2069" applyFont="1" applyFill="1" applyBorder="1" applyAlignment="1">
      <alignment horizontal="center" vertical="center"/>
    </xf>
    <xf numFmtId="0" fontId="77" fillId="56" borderId="41" xfId="2069" applyFont="1" applyFill="1" applyBorder="1" applyAlignment="1">
      <alignment horizontal="center" vertical="center"/>
    </xf>
    <xf numFmtId="0" fontId="77" fillId="56" borderId="0" xfId="2069" applyFont="1" applyFill="1" applyBorder="1" applyAlignment="1">
      <alignment horizontal="center" vertical="center"/>
    </xf>
    <xf numFmtId="0" fontId="77" fillId="56" borderId="42" xfId="2069" applyFont="1" applyFill="1" applyBorder="1" applyAlignment="1">
      <alignment horizontal="center" vertical="center"/>
    </xf>
    <xf numFmtId="0" fontId="77" fillId="56" borderId="38" xfId="2069" applyFont="1" applyFill="1" applyBorder="1" applyAlignment="1">
      <alignment horizontal="center" vertical="center"/>
    </xf>
    <xf numFmtId="0" fontId="77" fillId="56" borderId="39" xfId="2069" applyFont="1" applyFill="1" applyBorder="1" applyAlignment="1">
      <alignment horizontal="center" vertical="center"/>
    </xf>
    <xf numFmtId="0" fontId="77" fillId="56" borderId="40" xfId="2069" applyFont="1" applyFill="1" applyBorder="1" applyAlignment="1">
      <alignment horizontal="center" vertical="center"/>
    </xf>
    <xf numFmtId="41" fontId="9" fillId="56" borderId="0" xfId="2069" applyNumberFormat="1" applyFont="1" applyFill="1" applyBorder="1" applyAlignment="1">
      <alignment vertical="center"/>
    </xf>
    <xf numFmtId="0" fontId="9" fillId="56" borderId="0" xfId="2069" applyFont="1" applyFill="1" applyBorder="1" applyAlignment="1">
      <alignment vertical="center"/>
    </xf>
    <xf numFmtId="41" fontId="79" fillId="0" borderId="3" xfId="1245" applyFont="1" applyBorder="1" applyAlignment="1">
      <alignment horizontal="center" vertical="center" shrinkToFit="1"/>
    </xf>
    <xf numFmtId="41" fontId="98" fillId="0" borderId="43" xfId="1245" applyFont="1" applyBorder="1" applyAlignment="1">
      <alignment horizontal="center" vertical="center"/>
    </xf>
    <xf numFmtId="41" fontId="98" fillId="0" borderId="44" xfId="1245" applyFont="1" applyBorder="1" applyAlignment="1">
      <alignment horizontal="center" vertical="center"/>
    </xf>
    <xf numFmtId="41" fontId="98" fillId="0" borderId="45" xfId="1245" applyFont="1" applyBorder="1" applyAlignment="1">
      <alignment horizontal="center" vertical="center"/>
    </xf>
    <xf numFmtId="41" fontId="79" fillId="0" borderId="0" xfId="1245" applyFont="1" applyAlignment="1">
      <alignment horizontal="center" vertical="center"/>
    </xf>
    <xf numFmtId="41" fontId="100" fillId="0" borderId="0" xfId="1245" applyFont="1" applyAlignment="1">
      <alignment horizontal="center" vertical="center"/>
    </xf>
    <xf numFmtId="41" fontId="95" fillId="0" borderId="0" xfId="1245" applyFont="1" applyBorder="1" applyAlignment="1">
      <alignment horizontal="left" vertical="center"/>
    </xf>
    <xf numFmtId="0" fontId="94" fillId="0" borderId="0" xfId="2038" applyFont="1" applyBorder="1" applyAlignment="1">
      <alignment vertical="center"/>
    </xf>
    <xf numFmtId="41" fontId="95" fillId="0" borderId="0" xfId="1245" applyFont="1" applyBorder="1" applyAlignment="1">
      <alignment horizontal="right"/>
    </xf>
    <xf numFmtId="0" fontId="94" fillId="0" borderId="0" xfId="2038" applyFont="1" applyBorder="1" applyAlignment="1"/>
    <xf numFmtId="41" fontId="100" fillId="0" borderId="23" xfId="1245" applyFont="1" applyBorder="1" applyAlignment="1">
      <alignment horizontal="center" vertical="center" shrinkToFit="1"/>
    </xf>
    <xf numFmtId="41" fontId="100" fillId="0" borderId="3" xfId="1245" applyFont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41" fontId="102" fillId="0" borderId="3" xfId="1245" applyFont="1" applyBorder="1" applyAlignment="1">
      <alignment horizontal="center" vertical="center" shrinkToFit="1"/>
    </xf>
    <xf numFmtId="41" fontId="102" fillId="0" borderId="22" xfId="1245" applyFont="1" applyBorder="1" applyAlignment="1">
      <alignment horizontal="center" vertical="center" shrinkToFit="1"/>
    </xf>
    <xf numFmtId="41" fontId="15" fillId="0" borderId="0" xfId="1245" applyFont="1" applyAlignment="1">
      <alignment horizontal="center"/>
    </xf>
    <xf numFmtId="41" fontId="93" fillId="0" borderId="0" xfId="1245" applyFont="1" applyAlignment="1">
      <alignment horizontal="center"/>
    </xf>
    <xf numFmtId="41" fontId="102" fillId="0" borderId="3" xfId="1245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102" fillId="0" borderId="27" xfId="1245" applyFont="1" applyBorder="1" applyAlignment="1">
      <alignment horizontal="center" vertical="center"/>
    </xf>
    <xf numFmtId="41" fontId="102" fillId="0" borderId="16" xfId="1245" applyFont="1" applyBorder="1" applyAlignment="1">
      <alignment horizontal="center" vertical="center"/>
    </xf>
    <xf numFmtId="41" fontId="102" fillId="0" borderId="47" xfId="1245" applyFont="1" applyBorder="1" applyAlignment="1">
      <alignment horizontal="center" vertical="center"/>
    </xf>
    <xf numFmtId="41" fontId="87" fillId="0" borderId="16" xfId="1245" applyFont="1" applyBorder="1" applyAlignment="1">
      <alignment horizontal="left" vertical="center"/>
    </xf>
    <xf numFmtId="41" fontId="15" fillId="0" borderId="23" xfId="1245" applyFont="1" applyFill="1" applyBorder="1" applyAlignment="1">
      <alignment horizontal="center" vertical="center"/>
    </xf>
    <xf numFmtId="41" fontId="102" fillId="0" borderId="20" xfId="1245" applyFont="1" applyBorder="1" applyAlignment="1">
      <alignment horizontal="center" vertical="center" shrinkToFit="1"/>
    </xf>
    <xf numFmtId="41" fontId="87" fillId="0" borderId="22" xfId="1245" applyFont="1" applyBorder="1" applyAlignment="1">
      <alignment horizontal="center" vertical="center"/>
    </xf>
    <xf numFmtId="41" fontId="87" fillId="0" borderId="3" xfId="1245" applyFont="1" applyBorder="1" applyAlignment="1">
      <alignment horizontal="center" vertical="center"/>
    </xf>
    <xf numFmtId="41" fontId="92" fillId="0" borderId="0" xfId="1245" applyFont="1" applyAlignment="1">
      <alignment horizontal="left" vertical="center"/>
    </xf>
    <xf numFmtId="0" fontId="76" fillId="56" borderId="0" xfId="2068" applyFont="1" applyFill="1" applyBorder="1" applyAlignment="1">
      <alignment horizontal="center" vertical="center"/>
    </xf>
    <xf numFmtId="0" fontId="7" fillId="56" borderId="43" xfId="2068" applyFont="1" applyFill="1" applyBorder="1" applyAlignment="1">
      <alignment horizontal="center" vertical="center"/>
    </xf>
    <xf numFmtId="0" fontId="7" fillId="56" borderId="44" xfId="2068" applyFont="1" applyFill="1" applyBorder="1" applyAlignment="1">
      <alignment horizontal="center" vertical="center"/>
    </xf>
    <xf numFmtId="0" fontId="7" fillId="56" borderId="45" xfId="2068" applyFont="1" applyFill="1" applyBorder="1" applyAlignment="1">
      <alignment horizontal="center" vertical="center"/>
    </xf>
    <xf numFmtId="0" fontId="90" fillId="56" borderId="43" xfId="2068" applyFont="1" applyFill="1" applyBorder="1" applyAlignment="1">
      <alignment horizontal="center" vertical="center"/>
    </xf>
    <xf numFmtId="0" fontId="90" fillId="56" borderId="44" xfId="2068" applyFont="1" applyFill="1" applyBorder="1" applyAlignment="1">
      <alignment horizontal="center" vertical="center"/>
    </xf>
    <xf numFmtId="0" fontId="90" fillId="56" borderId="45" xfId="2068" applyFont="1" applyFill="1" applyBorder="1" applyAlignment="1">
      <alignment horizontal="center" vertical="center"/>
    </xf>
    <xf numFmtId="0" fontId="9" fillId="56" borderId="0" xfId="2068" applyFont="1" applyFill="1" applyBorder="1" applyAlignment="1">
      <alignment horizontal="center" vertical="center"/>
    </xf>
    <xf numFmtId="0" fontId="107" fillId="56" borderId="26" xfId="2073" applyFont="1" applyFill="1" applyBorder="1" applyAlignment="1">
      <alignment horizontal="center" vertical="center" shrinkToFit="1"/>
    </xf>
    <xf numFmtId="0" fontId="107" fillId="56" borderId="46" xfId="2073" applyFont="1" applyFill="1" applyBorder="1" applyAlignment="1">
      <alignment horizontal="center" vertical="center" shrinkToFit="1"/>
    </xf>
    <xf numFmtId="0" fontId="145" fillId="0" borderId="26" xfId="2073" applyFont="1" applyFill="1" applyBorder="1" applyAlignment="1">
      <alignment horizontal="center" vertical="center"/>
    </xf>
    <xf numFmtId="0" fontId="145" fillId="0" borderId="46" xfId="2073" applyFont="1" applyFill="1" applyBorder="1" applyAlignment="1">
      <alignment horizontal="center" vertical="center"/>
    </xf>
    <xf numFmtId="0" fontId="144" fillId="0" borderId="0" xfId="2068" applyFont="1" applyFill="1" applyBorder="1" applyAlignment="1">
      <alignment horizontal="center" vertical="center"/>
    </xf>
    <xf numFmtId="0" fontId="142" fillId="0" borderId="43" xfId="2068" applyFont="1" applyFill="1" applyBorder="1" applyAlignment="1">
      <alignment horizontal="center" vertical="center"/>
    </xf>
    <xf numFmtId="0" fontId="142" fillId="0" borderId="44" xfId="2068" applyFont="1" applyFill="1" applyBorder="1" applyAlignment="1">
      <alignment horizontal="center" vertical="center"/>
    </xf>
    <xf numFmtId="0" fontId="142" fillId="0" borderId="45" xfId="2068" applyFont="1" applyFill="1" applyBorder="1" applyAlignment="1">
      <alignment horizontal="center" vertical="center"/>
    </xf>
    <xf numFmtId="0" fontId="76" fillId="0" borderId="20" xfId="2038" applyFont="1" applyBorder="1" applyAlignment="1">
      <alignment horizontal="center" vertical="center" shrinkToFit="1"/>
    </xf>
    <xf numFmtId="0" fontId="76" fillId="0" borderId="21" xfId="2038" applyFont="1" applyBorder="1" applyAlignment="1">
      <alignment horizontal="center" vertical="center" shrinkToFit="1"/>
    </xf>
    <xf numFmtId="0" fontId="76" fillId="0" borderId="0" xfId="2038" applyFont="1" applyBorder="1" applyAlignment="1">
      <alignment horizontal="center" vertical="center" shrinkToFit="1"/>
    </xf>
    <xf numFmtId="0" fontId="76" fillId="0" borderId="18" xfId="2038" applyFont="1" applyBorder="1" applyAlignment="1">
      <alignment horizontal="center" vertical="center" shrinkToFit="1"/>
    </xf>
    <xf numFmtId="0" fontId="99" fillId="0" borderId="22" xfId="2075" applyFont="1" applyBorder="1" applyAlignment="1">
      <alignment horizontal="center" vertical="center" shrinkToFit="1"/>
    </xf>
    <xf numFmtId="41" fontId="98" fillId="0" borderId="43" xfId="1245" applyFont="1" applyBorder="1" applyAlignment="1">
      <alignment horizontal="center" vertical="center" shrinkToFit="1"/>
    </xf>
    <xf numFmtId="41" fontId="98" fillId="0" borderId="44" xfId="1245" applyFont="1" applyBorder="1" applyAlignment="1">
      <alignment horizontal="center" vertical="center" shrinkToFit="1"/>
    </xf>
    <xf numFmtId="41" fontId="98" fillId="0" borderId="45" xfId="1245" applyFont="1" applyBorder="1" applyAlignment="1">
      <alignment horizontal="center" vertical="center" shrinkToFit="1"/>
    </xf>
    <xf numFmtId="41" fontId="79" fillId="0" borderId="0" xfId="1245" applyFont="1" applyAlignment="1">
      <alignment horizontal="center" vertical="center" shrinkToFit="1"/>
    </xf>
    <xf numFmtId="41" fontId="100" fillId="0" borderId="0" xfId="1245" applyFont="1" applyAlignment="1">
      <alignment horizontal="center" vertical="center" shrinkToFit="1"/>
    </xf>
    <xf numFmtId="0" fontId="79" fillId="0" borderId="3" xfId="2075" applyFont="1" applyBorder="1" applyAlignment="1">
      <alignment horizontal="center" vertical="center" shrinkToFit="1"/>
    </xf>
    <xf numFmtId="0" fontId="76" fillId="0" borderId="20" xfId="2075" applyFont="1" applyBorder="1" applyAlignment="1">
      <alignment horizontal="center" vertical="center" shrinkToFit="1"/>
    </xf>
    <xf numFmtId="0" fontId="79" fillId="0" borderId="23" xfId="2075" applyFont="1" applyBorder="1" applyAlignment="1">
      <alignment horizontal="center" vertical="center" shrinkToFit="1"/>
    </xf>
  </cellXfs>
  <cellStyles count="9450">
    <cellStyle name="_x000a_386grabber=M" xfId="1"/>
    <cellStyle name="??&amp;O?&amp;H?_x0008__x000f__x0007_?_x0007__x0001__x0001_" xfId="2"/>
    <cellStyle name="??&amp;O?&amp;H?_x0008_??_x0007__x0001__x0001_" xfId="3"/>
    <cellStyle name="_lead-sheet(2004)" xfId="6"/>
    <cellStyle name="_lead-sheet(2q)" xfId="7"/>
    <cellStyle name="_valuation_model1" xfId="8"/>
    <cellStyle name="_이연법인세" xfId="4"/>
    <cellStyle name="_진행기준실행예산서-2004(3분기)" xfId="5"/>
    <cellStyle name="¤@?e_laroux" xfId="9"/>
    <cellStyle name="¤d¤A|i[0]_laroux" xfId="10"/>
    <cellStyle name="¤d¤A|i_laroux" xfId="11"/>
    <cellStyle name="0" xfId="12"/>
    <cellStyle name="0,0_x000d__x000a_NA_x000d__x000a_" xfId="13"/>
    <cellStyle name="20% - 강조색1 10" xfId="14"/>
    <cellStyle name="20% - 강조색1 11" xfId="15"/>
    <cellStyle name="20% - 강조색1 12" xfId="16"/>
    <cellStyle name="20% - 강조색1 13" xfId="17"/>
    <cellStyle name="20% - 강조색1 14" xfId="18"/>
    <cellStyle name="20% - 강조색1 15" xfId="19"/>
    <cellStyle name="20% - 강조색1 16" xfId="20"/>
    <cellStyle name="20% - 강조색1 17" xfId="21"/>
    <cellStyle name="20% - 강조색1 18" xfId="22"/>
    <cellStyle name="20% - 강조색1 19" xfId="23"/>
    <cellStyle name="20% - 강조색1 2" xfId="24"/>
    <cellStyle name="20% - 강조색1 2 10" xfId="2157"/>
    <cellStyle name="20% - 강조색1 2 11" xfId="2158"/>
    <cellStyle name="20% - 강조색1 2 12" xfId="2159"/>
    <cellStyle name="20% - 강조색1 2 13" xfId="2160"/>
    <cellStyle name="20% - 강조색1 2 14" xfId="2161"/>
    <cellStyle name="20% - 강조색1 2 15" xfId="2162"/>
    <cellStyle name="20% - 강조색1 2 2" xfId="25"/>
    <cellStyle name="20% - 강조색1 2 3" xfId="26"/>
    <cellStyle name="20% - 강조색1 2 4" xfId="2163"/>
    <cellStyle name="20% - 강조색1 2 5" xfId="2164"/>
    <cellStyle name="20% - 강조색1 2 6" xfId="2165"/>
    <cellStyle name="20% - 강조색1 2 7" xfId="2166"/>
    <cellStyle name="20% - 강조색1 2 8" xfId="2167"/>
    <cellStyle name="20% - 강조색1 2 9" xfId="2168"/>
    <cellStyle name="20% - 강조색1 20" xfId="27"/>
    <cellStyle name="20% - 강조색1 21" xfId="28"/>
    <cellStyle name="20% - 강조색1 22" xfId="29"/>
    <cellStyle name="20% - 강조색1 23" xfId="30"/>
    <cellStyle name="20% - 강조색1 23 10" xfId="2169"/>
    <cellStyle name="20% - 강조색1 23 11" xfId="2170"/>
    <cellStyle name="20% - 강조색1 23 12" xfId="2171"/>
    <cellStyle name="20% - 강조색1 23 13" xfId="2172"/>
    <cellStyle name="20% - 강조색1 23 14" xfId="2173"/>
    <cellStyle name="20% - 강조색1 23 2" xfId="31"/>
    <cellStyle name="20% - 강조색1 23 3" xfId="2174"/>
    <cellStyle name="20% - 강조색1 23 4" xfId="2175"/>
    <cellStyle name="20% - 강조색1 23 5" xfId="2176"/>
    <cellStyle name="20% - 강조색1 23 6" xfId="2177"/>
    <cellStyle name="20% - 강조색1 23 7" xfId="2178"/>
    <cellStyle name="20% - 강조색1 23 8" xfId="2179"/>
    <cellStyle name="20% - 강조색1 23 9" xfId="2180"/>
    <cellStyle name="20% - 강조색1 24" xfId="32"/>
    <cellStyle name="20% - 강조색1 24 10" xfId="2181"/>
    <cellStyle name="20% - 강조색1 24 11" xfId="2182"/>
    <cellStyle name="20% - 강조색1 24 12" xfId="2183"/>
    <cellStyle name="20% - 강조색1 24 13" xfId="2184"/>
    <cellStyle name="20% - 강조색1 24 14" xfId="2185"/>
    <cellStyle name="20% - 강조색1 24 2" xfId="33"/>
    <cellStyle name="20% - 강조색1 24 3" xfId="2186"/>
    <cellStyle name="20% - 강조색1 24 4" xfId="2187"/>
    <cellStyle name="20% - 강조색1 24 5" xfId="2188"/>
    <cellStyle name="20% - 강조색1 24 6" xfId="2189"/>
    <cellStyle name="20% - 강조색1 24 7" xfId="2190"/>
    <cellStyle name="20% - 강조색1 24 8" xfId="2191"/>
    <cellStyle name="20% - 강조색1 24 9" xfId="2192"/>
    <cellStyle name="20% - 강조색1 25" xfId="34"/>
    <cellStyle name="20% - 강조색1 25 10" xfId="2193"/>
    <cellStyle name="20% - 강조색1 25 11" xfId="2194"/>
    <cellStyle name="20% - 강조색1 25 12" xfId="2195"/>
    <cellStyle name="20% - 강조색1 25 13" xfId="2196"/>
    <cellStyle name="20% - 강조색1 25 14" xfId="2197"/>
    <cellStyle name="20% - 강조색1 25 2" xfId="35"/>
    <cellStyle name="20% - 강조색1 25 3" xfId="2198"/>
    <cellStyle name="20% - 강조색1 25 4" xfId="2199"/>
    <cellStyle name="20% - 강조색1 25 5" xfId="2200"/>
    <cellStyle name="20% - 강조색1 25 6" xfId="2201"/>
    <cellStyle name="20% - 강조색1 25 7" xfId="2202"/>
    <cellStyle name="20% - 강조색1 25 8" xfId="2203"/>
    <cellStyle name="20% - 강조색1 25 9" xfId="2204"/>
    <cellStyle name="20% - 강조색1 26" xfId="36"/>
    <cellStyle name="20% - 강조색1 26 10" xfId="2205"/>
    <cellStyle name="20% - 강조색1 26 11" xfId="2206"/>
    <cellStyle name="20% - 강조색1 26 12" xfId="2207"/>
    <cellStyle name="20% - 강조색1 26 13" xfId="2208"/>
    <cellStyle name="20% - 강조색1 26 14" xfId="2209"/>
    <cellStyle name="20% - 강조색1 26 2" xfId="37"/>
    <cellStyle name="20% - 강조색1 26 3" xfId="2210"/>
    <cellStyle name="20% - 강조색1 26 4" xfId="2211"/>
    <cellStyle name="20% - 강조색1 26 5" xfId="2212"/>
    <cellStyle name="20% - 강조색1 26 6" xfId="2213"/>
    <cellStyle name="20% - 강조색1 26 7" xfId="2214"/>
    <cellStyle name="20% - 강조색1 26 8" xfId="2215"/>
    <cellStyle name="20% - 강조색1 26 9" xfId="2216"/>
    <cellStyle name="20% - 강조색1 3" xfId="38"/>
    <cellStyle name="20% - 강조색1 3 10" xfId="2217"/>
    <cellStyle name="20% - 강조색1 3 11" xfId="2218"/>
    <cellStyle name="20% - 강조색1 3 12" xfId="2219"/>
    <cellStyle name="20% - 강조색1 3 13" xfId="2220"/>
    <cellStyle name="20% - 강조색1 3 14" xfId="2221"/>
    <cellStyle name="20% - 강조색1 3 15" xfId="2222"/>
    <cellStyle name="20% - 강조색1 3 16" xfId="2223"/>
    <cellStyle name="20% - 강조색1 3 2" xfId="39"/>
    <cellStyle name="20% - 강조색1 3 3" xfId="40"/>
    <cellStyle name="20% - 강조색1 3 3 10" xfId="2224"/>
    <cellStyle name="20% - 강조색1 3 3 11" xfId="2225"/>
    <cellStyle name="20% - 강조색1 3 3 2" xfId="41"/>
    <cellStyle name="20% - 강조색1 3 3 3" xfId="2226"/>
    <cellStyle name="20% - 강조색1 3 3 4" xfId="2227"/>
    <cellStyle name="20% - 강조색1 3 3 5" xfId="2228"/>
    <cellStyle name="20% - 강조색1 3 3 6" xfId="2229"/>
    <cellStyle name="20% - 강조색1 3 3 7" xfId="2230"/>
    <cellStyle name="20% - 강조색1 3 3 8" xfId="2231"/>
    <cellStyle name="20% - 강조색1 3 3 9" xfId="2232"/>
    <cellStyle name="20% - 강조색1 3 4" xfId="42"/>
    <cellStyle name="20% - 강조색1 3 5" xfId="2233"/>
    <cellStyle name="20% - 강조색1 3 6" xfId="2234"/>
    <cellStyle name="20% - 강조색1 3 7" xfId="2235"/>
    <cellStyle name="20% - 강조색1 3 8" xfId="2236"/>
    <cellStyle name="20% - 강조색1 3 9" xfId="2237"/>
    <cellStyle name="20% - 강조색1 4" xfId="43"/>
    <cellStyle name="20% - 강조색1 4 2" xfId="44"/>
    <cellStyle name="20% - 강조색1 4 3" xfId="45"/>
    <cellStyle name="20% - 강조색1 4 4" xfId="46"/>
    <cellStyle name="20% - 강조색1 4 5" xfId="47"/>
    <cellStyle name="20% - 강조색1 5" xfId="48"/>
    <cellStyle name="20% - 강조색1 6" xfId="49"/>
    <cellStyle name="20% - 강조색1 7" xfId="50"/>
    <cellStyle name="20% - 강조색1 8" xfId="51"/>
    <cellStyle name="20% - 강조색1 9" xfId="52"/>
    <cellStyle name="20% - 강조색2 10" xfId="53"/>
    <cellStyle name="20% - 강조색2 11" xfId="54"/>
    <cellStyle name="20% - 강조색2 12" xfId="55"/>
    <cellStyle name="20% - 강조색2 13" xfId="56"/>
    <cellStyle name="20% - 강조색2 14" xfId="57"/>
    <cellStyle name="20% - 강조색2 15" xfId="58"/>
    <cellStyle name="20% - 강조색2 16" xfId="59"/>
    <cellStyle name="20% - 강조색2 17" xfId="60"/>
    <cellStyle name="20% - 강조색2 18" xfId="61"/>
    <cellStyle name="20% - 강조색2 19" xfId="62"/>
    <cellStyle name="20% - 강조색2 2" xfId="63"/>
    <cellStyle name="20% - 강조색2 2 10" xfId="2238"/>
    <cellStyle name="20% - 강조색2 2 11" xfId="2239"/>
    <cellStyle name="20% - 강조색2 2 12" xfId="2240"/>
    <cellStyle name="20% - 강조색2 2 13" xfId="2241"/>
    <cellStyle name="20% - 강조색2 2 14" xfId="2242"/>
    <cellStyle name="20% - 강조색2 2 15" xfId="2243"/>
    <cellStyle name="20% - 강조색2 2 2" xfId="64"/>
    <cellStyle name="20% - 강조색2 2 3" xfId="65"/>
    <cellStyle name="20% - 강조색2 2 4" xfId="2244"/>
    <cellStyle name="20% - 강조색2 2 5" xfId="2245"/>
    <cellStyle name="20% - 강조색2 2 6" xfId="2246"/>
    <cellStyle name="20% - 강조색2 2 7" xfId="2247"/>
    <cellStyle name="20% - 강조색2 2 8" xfId="2248"/>
    <cellStyle name="20% - 강조색2 2 9" xfId="2249"/>
    <cellStyle name="20% - 강조색2 20" xfId="66"/>
    <cellStyle name="20% - 강조색2 21" xfId="67"/>
    <cellStyle name="20% - 강조색2 22" xfId="68"/>
    <cellStyle name="20% - 강조색2 23" xfId="69"/>
    <cellStyle name="20% - 강조색2 23 10" xfId="2250"/>
    <cellStyle name="20% - 강조색2 23 11" xfId="2251"/>
    <cellStyle name="20% - 강조색2 23 12" xfId="2252"/>
    <cellStyle name="20% - 강조색2 23 13" xfId="2253"/>
    <cellStyle name="20% - 강조색2 23 14" xfId="2254"/>
    <cellStyle name="20% - 강조색2 23 2" xfId="70"/>
    <cellStyle name="20% - 강조색2 23 3" xfId="2255"/>
    <cellStyle name="20% - 강조색2 23 4" xfId="2256"/>
    <cellStyle name="20% - 강조색2 23 5" xfId="2257"/>
    <cellStyle name="20% - 강조색2 23 6" xfId="2258"/>
    <cellStyle name="20% - 강조색2 23 7" xfId="2259"/>
    <cellStyle name="20% - 강조색2 23 8" xfId="2260"/>
    <cellStyle name="20% - 강조색2 23 9" xfId="2261"/>
    <cellStyle name="20% - 강조색2 24" xfId="71"/>
    <cellStyle name="20% - 강조색2 24 10" xfId="2262"/>
    <cellStyle name="20% - 강조색2 24 11" xfId="2263"/>
    <cellStyle name="20% - 강조색2 24 12" xfId="2264"/>
    <cellStyle name="20% - 강조색2 24 13" xfId="2265"/>
    <cellStyle name="20% - 강조색2 24 14" xfId="2266"/>
    <cellStyle name="20% - 강조색2 24 2" xfId="72"/>
    <cellStyle name="20% - 강조색2 24 3" xfId="2267"/>
    <cellStyle name="20% - 강조색2 24 4" xfId="2268"/>
    <cellStyle name="20% - 강조색2 24 5" xfId="2269"/>
    <cellStyle name="20% - 강조색2 24 6" xfId="2270"/>
    <cellStyle name="20% - 강조색2 24 7" xfId="2271"/>
    <cellStyle name="20% - 강조색2 24 8" xfId="2272"/>
    <cellStyle name="20% - 강조색2 24 9" xfId="2273"/>
    <cellStyle name="20% - 강조색2 25" xfId="73"/>
    <cellStyle name="20% - 강조색2 25 10" xfId="2274"/>
    <cellStyle name="20% - 강조색2 25 11" xfId="2275"/>
    <cellStyle name="20% - 강조색2 25 12" xfId="2276"/>
    <cellStyle name="20% - 강조색2 25 13" xfId="2277"/>
    <cellStyle name="20% - 강조색2 25 14" xfId="2278"/>
    <cellStyle name="20% - 강조색2 25 2" xfId="74"/>
    <cellStyle name="20% - 강조색2 25 3" xfId="2279"/>
    <cellStyle name="20% - 강조색2 25 4" xfId="2280"/>
    <cellStyle name="20% - 강조색2 25 5" xfId="2281"/>
    <cellStyle name="20% - 강조색2 25 6" xfId="2282"/>
    <cellStyle name="20% - 강조색2 25 7" xfId="2283"/>
    <cellStyle name="20% - 강조색2 25 8" xfId="2284"/>
    <cellStyle name="20% - 강조색2 25 9" xfId="2285"/>
    <cellStyle name="20% - 강조색2 26" xfId="75"/>
    <cellStyle name="20% - 강조색2 26 10" xfId="2286"/>
    <cellStyle name="20% - 강조색2 26 11" xfId="2287"/>
    <cellStyle name="20% - 강조색2 26 12" xfId="2288"/>
    <cellStyle name="20% - 강조색2 26 13" xfId="2289"/>
    <cellStyle name="20% - 강조색2 26 14" xfId="2290"/>
    <cellStyle name="20% - 강조색2 26 2" xfId="76"/>
    <cellStyle name="20% - 강조색2 26 3" xfId="2291"/>
    <cellStyle name="20% - 강조색2 26 4" xfId="2292"/>
    <cellStyle name="20% - 강조색2 26 5" xfId="2293"/>
    <cellStyle name="20% - 강조색2 26 6" xfId="2294"/>
    <cellStyle name="20% - 강조색2 26 7" xfId="2295"/>
    <cellStyle name="20% - 강조색2 26 8" xfId="2296"/>
    <cellStyle name="20% - 강조색2 26 9" xfId="2297"/>
    <cellStyle name="20% - 강조색2 3" xfId="77"/>
    <cellStyle name="20% - 강조색2 4" xfId="78"/>
    <cellStyle name="20% - 강조색2 4 2" xfId="79"/>
    <cellStyle name="20% - 강조색2 4 3" xfId="80"/>
    <cellStyle name="20% - 강조색2 4 4" xfId="81"/>
    <cellStyle name="20% - 강조색2 4 5" xfId="82"/>
    <cellStyle name="20% - 강조색2 5" xfId="83"/>
    <cellStyle name="20% - 강조색2 6" xfId="84"/>
    <cellStyle name="20% - 강조색2 7" xfId="85"/>
    <cellStyle name="20% - 강조색2 8" xfId="86"/>
    <cellStyle name="20% - 강조색2 9" xfId="87"/>
    <cellStyle name="20% - 강조색3 10" xfId="88"/>
    <cellStyle name="20% - 강조색3 11" xfId="89"/>
    <cellStyle name="20% - 강조색3 12" xfId="90"/>
    <cellStyle name="20% - 강조색3 13" xfId="91"/>
    <cellStyle name="20% - 강조색3 14" xfId="92"/>
    <cellStyle name="20% - 강조색3 15" xfId="93"/>
    <cellStyle name="20% - 강조색3 16" xfId="94"/>
    <cellStyle name="20% - 강조색3 17" xfId="95"/>
    <cellStyle name="20% - 강조색3 18" xfId="96"/>
    <cellStyle name="20% - 강조색3 19" xfId="97"/>
    <cellStyle name="20% - 강조색3 2" xfId="98"/>
    <cellStyle name="20% - 강조색3 2 10" xfId="2298"/>
    <cellStyle name="20% - 강조색3 2 11" xfId="2299"/>
    <cellStyle name="20% - 강조색3 2 12" xfId="2300"/>
    <cellStyle name="20% - 강조색3 2 13" xfId="2301"/>
    <cellStyle name="20% - 강조색3 2 14" xfId="2302"/>
    <cellStyle name="20% - 강조색3 2 15" xfId="2303"/>
    <cellStyle name="20% - 강조색3 2 2" xfId="99"/>
    <cellStyle name="20% - 강조색3 2 3" xfId="100"/>
    <cellStyle name="20% - 강조색3 2 4" xfId="2304"/>
    <cellStyle name="20% - 강조색3 2 5" xfId="2305"/>
    <cellStyle name="20% - 강조색3 2 6" xfId="2306"/>
    <cellStyle name="20% - 강조색3 2 7" xfId="2307"/>
    <cellStyle name="20% - 강조색3 2 8" xfId="2308"/>
    <cellStyle name="20% - 강조색3 2 9" xfId="2309"/>
    <cellStyle name="20% - 강조색3 20" xfId="101"/>
    <cellStyle name="20% - 강조색3 21" xfId="102"/>
    <cellStyle name="20% - 강조색3 22" xfId="103"/>
    <cellStyle name="20% - 강조색3 23" xfId="104"/>
    <cellStyle name="20% - 강조색3 23 10" xfId="2310"/>
    <cellStyle name="20% - 강조색3 23 11" xfId="2311"/>
    <cellStyle name="20% - 강조색3 23 12" xfId="2312"/>
    <cellStyle name="20% - 강조색3 23 13" xfId="2313"/>
    <cellStyle name="20% - 강조색3 23 14" xfId="2314"/>
    <cellStyle name="20% - 강조색3 23 2" xfId="105"/>
    <cellStyle name="20% - 강조색3 23 3" xfId="2315"/>
    <cellStyle name="20% - 강조색3 23 4" xfId="2316"/>
    <cellStyle name="20% - 강조색3 23 5" xfId="2317"/>
    <cellStyle name="20% - 강조색3 23 6" xfId="2318"/>
    <cellStyle name="20% - 강조색3 23 7" xfId="2319"/>
    <cellStyle name="20% - 강조색3 23 8" xfId="2320"/>
    <cellStyle name="20% - 강조색3 23 9" xfId="2321"/>
    <cellStyle name="20% - 강조색3 24" xfId="106"/>
    <cellStyle name="20% - 강조색3 24 10" xfId="2322"/>
    <cellStyle name="20% - 강조색3 24 11" xfId="2323"/>
    <cellStyle name="20% - 강조색3 24 12" xfId="2324"/>
    <cellStyle name="20% - 강조색3 24 13" xfId="2325"/>
    <cellStyle name="20% - 강조색3 24 14" xfId="2326"/>
    <cellStyle name="20% - 강조색3 24 2" xfId="107"/>
    <cellStyle name="20% - 강조색3 24 3" xfId="2327"/>
    <cellStyle name="20% - 강조색3 24 4" xfId="2328"/>
    <cellStyle name="20% - 강조색3 24 5" xfId="2329"/>
    <cellStyle name="20% - 강조색3 24 6" xfId="2330"/>
    <cellStyle name="20% - 강조색3 24 7" xfId="2331"/>
    <cellStyle name="20% - 강조색3 24 8" xfId="2332"/>
    <cellStyle name="20% - 강조색3 24 9" xfId="2333"/>
    <cellStyle name="20% - 강조색3 25" xfId="108"/>
    <cellStyle name="20% - 강조색3 25 10" xfId="2334"/>
    <cellStyle name="20% - 강조색3 25 11" xfId="2335"/>
    <cellStyle name="20% - 강조색3 25 12" xfId="2336"/>
    <cellStyle name="20% - 강조색3 25 13" xfId="2337"/>
    <cellStyle name="20% - 강조색3 25 14" xfId="2338"/>
    <cellStyle name="20% - 강조색3 25 2" xfId="109"/>
    <cellStyle name="20% - 강조색3 25 3" xfId="2339"/>
    <cellStyle name="20% - 강조색3 25 4" xfId="2340"/>
    <cellStyle name="20% - 강조색3 25 5" xfId="2341"/>
    <cellStyle name="20% - 강조색3 25 6" xfId="2342"/>
    <cellStyle name="20% - 강조색3 25 7" xfId="2343"/>
    <cellStyle name="20% - 강조색3 25 8" xfId="2344"/>
    <cellStyle name="20% - 강조색3 25 9" xfId="2345"/>
    <cellStyle name="20% - 강조색3 26" xfId="110"/>
    <cellStyle name="20% - 강조색3 26 10" xfId="2346"/>
    <cellStyle name="20% - 강조색3 26 11" xfId="2347"/>
    <cellStyle name="20% - 강조색3 26 12" xfId="2348"/>
    <cellStyle name="20% - 강조색3 26 13" xfId="2349"/>
    <cellStyle name="20% - 강조색3 26 14" xfId="2350"/>
    <cellStyle name="20% - 강조색3 26 2" xfId="111"/>
    <cellStyle name="20% - 강조색3 26 3" xfId="2351"/>
    <cellStyle name="20% - 강조색3 26 4" xfId="2352"/>
    <cellStyle name="20% - 강조색3 26 5" xfId="2353"/>
    <cellStyle name="20% - 강조색3 26 6" xfId="2354"/>
    <cellStyle name="20% - 강조색3 26 7" xfId="2355"/>
    <cellStyle name="20% - 강조색3 26 8" xfId="2356"/>
    <cellStyle name="20% - 강조색3 26 9" xfId="2357"/>
    <cellStyle name="20% - 강조색3 3" xfId="112"/>
    <cellStyle name="20% - 강조색3 4" xfId="113"/>
    <cellStyle name="20% - 강조색3 4 2" xfId="114"/>
    <cellStyle name="20% - 강조색3 4 3" xfId="115"/>
    <cellStyle name="20% - 강조색3 4 4" xfId="116"/>
    <cellStyle name="20% - 강조색3 4 5" xfId="117"/>
    <cellStyle name="20% - 강조색3 5" xfId="118"/>
    <cellStyle name="20% - 강조색3 6" xfId="119"/>
    <cellStyle name="20% - 강조색3 7" xfId="120"/>
    <cellStyle name="20% - 강조색3 8" xfId="121"/>
    <cellStyle name="20% - 강조색3 9" xfId="122"/>
    <cellStyle name="20% - 강조색4 10" xfId="123"/>
    <cellStyle name="20% - 강조색4 11" xfId="124"/>
    <cellStyle name="20% - 강조색4 12" xfId="125"/>
    <cellStyle name="20% - 강조색4 13" xfId="126"/>
    <cellStyle name="20% - 강조색4 14" xfId="127"/>
    <cellStyle name="20% - 강조색4 15" xfId="128"/>
    <cellStyle name="20% - 강조색4 16" xfId="129"/>
    <cellStyle name="20% - 강조색4 17" xfId="130"/>
    <cellStyle name="20% - 강조색4 18" xfId="131"/>
    <cellStyle name="20% - 강조색4 19" xfId="132"/>
    <cellStyle name="20% - 강조색4 2" xfId="133"/>
    <cellStyle name="20% - 강조색4 2 10" xfId="2358"/>
    <cellStyle name="20% - 강조색4 2 11" xfId="2359"/>
    <cellStyle name="20% - 강조색4 2 12" xfId="2360"/>
    <cellStyle name="20% - 강조색4 2 13" xfId="2361"/>
    <cellStyle name="20% - 강조색4 2 14" xfId="2362"/>
    <cellStyle name="20% - 강조색4 2 15" xfId="2363"/>
    <cellStyle name="20% - 강조색4 2 2" xfId="134"/>
    <cellStyle name="20% - 강조색4 2 3" xfId="135"/>
    <cellStyle name="20% - 강조색4 2 4" xfId="2364"/>
    <cellStyle name="20% - 강조색4 2 5" xfId="2365"/>
    <cellStyle name="20% - 강조색4 2 6" xfId="2366"/>
    <cellStyle name="20% - 강조색4 2 7" xfId="2367"/>
    <cellStyle name="20% - 강조색4 2 8" xfId="2368"/>
    <cellStyle name="20% - 강조색4 2 9" xfId="2369"/>
    <cellStyle name="20% - 강조색4 20" xfId="136"/>
    <cellStyle name="20% - 강조색4 21" xfId="137"/>
    <cellStyle name="20% - 강조색4 22" xfId="138"/>
    <cellStyle name="20% - 강조색4 23" xfId="139"/>
    <cellStyle name="20% - 강조색4 23 10" xfId="2370"/>
    <cellStyle name="20% - 강조색4 23 11" xfId="2371"/>
    <cellStyle name="20% - 강조색4 23 12" xfId="2372"/>
    <cellStyle name="20% - 강조색4 23 13" xfId="2373"/>
    <cellStyle name="20% - 강조색4 23 14" xfId="2374"/>
    <cellStyle name="20% - 강조색4 23 2" xfId="140"/>
    <cellStyle name="20% - 강조색4 23 3" xfId="2375"/>
    <cellStyle name="20% - 강조색4 23 4" xfId="2376"/>
    <cellStyle name="20% - 강조색4 23 5" xfId="2377"/>
    <cellStyle name="20% - 강조색4 23 6" xfId="2378"/>
    <cellStyle name="20% - 강조색4 23 7" xfId="2379"/>
    <cellStyle name="20% - 강조색4 23 8" xfId="2380"/>
    <cellStyle name="20% - 강조색4 23 9" xfId="2381"/>
    <cellStyle name="20% - 강조색4 24" xfId="141"/>
    <cellStyle name="20% - 강조색4 24 10" xfId="2382"/>
    <cellStyle name="20% - 강조색4 24 11" xfId="2383"/>
    <cellStyle name="20% - 강조색4 24 12" xfId="2384"/>
    <cellStyle name="20% - 강조색4 24 13" xfId="2385"/>
    <cellStyle name="20% - 강조색4 24 14" xfId="2386"/>
    <cellStyle name="20% - 강조색4 24 2" xfId="142"/>
    <cellStyle name="20% - 강조색4 24 3" xfId="2387"/>
    <cellStyle name="20% - 강조색4 24 4" xfId="2388"/>
    <cellStyle name="20% - 강조색4 24 5" xfId="2389"/>
    <cellStyle name="20% - 강조색4 24 6" xfId="2390"/>
    <cellStyle name="20% - 강조색4 24 7" xfId="2391"/>
    <cellStyle name="20% - 강조색4 24 8" xfId="2392"/>
    <cellStyle name="20% - 강조색4 24 9" xfId="2393"/>
    <cellStyle name="20% - 강조색4 25" xfId="143"/>
    <cellStyle name="20% - 강조색4 25 10" xfId="2394"/>
    <cellStyle name="20% - 강조색4 25 11" xfId="2395"/>
    <cellStyle name="20% - 강조색4 25 12" xfId="2396"/>
    <cellStyle name="20% - 강조색4 25 13" xfId="2397"/>
    <cellStyle name="20% - 강조색4 25 14" xfId="2398"/>
    <cellStyle name="20% - 강조색4 25 2" xfId="144"/>
    <cellStyle name="20% - 강조색4 25 3" xfId="2399"/>
    <cellStyle name="20% - 강조색4 25 4" xfId="2400"/>
    <cellStyle name="20% - 강조색4 25 5" xfId="2401"/>
    <cellStyle name="20% - 강조색4 25 6" xfId="2402"/>
    <cellStyle name="20% - 강조색4 25 7" xfId="2403"/>
    <cellStyle name="20% - 강조색4 25 8" xfId="2404"/>
    <cellStyle name="20% - 강조색4 25 9" xfId="2405"/>
    <cellStyle name="20% - 강조색4 26" xfId="145"/>
    <cellStyle name="20% - 강조색4 26 10" xfId="2406"/>
    <cellStyle name="20% - 강조색4 26 11" xfId="2407"/>
    <cellStyle name="20% - 강조색4 26 12" xfId="2408"/>
    <cellStyle name="20% - 강조색4 26 13" xfId="2409"/>
    <cellStyle name="20% - 강조색4 26 14" xfId="2410"/>
    <cellStyle name="20% - 강조색4 26 2" xfId="146"/>
    <cellStyle name="20% - 강조색4 26 3" xfId="2411"/>
    <cellStyle name="20% - 강조색4 26 4" xfId="2412"/>
    <cellStyle name="20% - 강조색4 26 5" xfId="2413"/>
    <cellStyle name="20% - 강조색4 26 6" xfId="2414"/>
    <cellStyle name="20% - 강조색4 26 7" xfId="2415"/>
    <cellStyle name="20% - 강조색4 26 8" xfId="2416"/>
    <cellStyle name="20% - 강조색4 26 9" xfId="2417"/>
    <cellStyle name="20% - 강조색4 3" xfId="147"/>
    <cellStyle name="20% - 강조색4 4" xfId="148"/>
    <cellStyle name="20% - 강조색4 4 2" xfId="149"/>
    <cellStyle name="20% - 강조색4 4 3" xfId="150"/>
    <cellStyle name="20% - 강조색4 4 4" xfId="151"/>
    <cellStyle name="20% - 강조색4 4 5" xfId="152"/>
    <cellStyle name="20% - 강조색4 5" xfId="153"/>
    <cellStyle name="20% - 강조색4 6" xfId="154"/>
    <cellStyle name="20% - 강조색4 7" xfId="155"/>
    <cellStyle name="20% - 강조색4 8" xfId="156"/>
    <cellStyle name="20% - 강조색4 9" xfId="157"/>
    <cellStyle name="20% - 강조색5 10" xfId="158"/>
    <cellStyle name="20% - 강조색5 11" xfId="159"/>
    <cellStyle name="20% - 강조색5 12" xfId="160"/>
    <cellStyle name="20% - 강조색5 13" xfId="161"/>
    <cellStyle name="20% - 강조색5 14" xfId="162"/>
    <cellStyle name="20% - 강조색5 15" xfId="163"/>
    <cellStyle name="20% - 강조색5 16" xfId="164"/>
    <cellStyle name="20% - 강조색5 17" xfId="165"/>
    <cellStyle name="20% - 강조색5 18" xfId="166"/>
    <cellStyle name="20% - 강조색5 19" xfId="167"/>
    <cellStyle name="20% - 강조색5 2" xfId="168"/>
    <cellStyle name="20% - 강조색5 2 10" xfId="2418"/>
    <cellStyle name="20% - 강조색5 2 11" xfId="2419"/>
    <cellStyle name="20% - 강조색5 2 12" xfId="2420"/>
    <cellStyle name="20% - 강조색5 2 13" xfId="2421"/>
    <cellStyle name="20% - 강조색5 2 14" xfId="2422"/>
    <cellStyle name="20% - 강조색5 2 15" xfId="2423"/>
    <cellStyle name="20% - 강조색5 2 2" xfId="169"/>
    <cellStyle name="20% - 강조색5 2 3" xfId="170"/>
    <cellStyle name="20% - 강조색5 2 4" xfId="2424"/>
    <cellStyle name="20% - 강조색5 2 5" xfId="2425"/>
    <cellStyle name="20% - 강조색5 2 6" xfId="2426"/>
    <cellStyle name="20% - 강조색5 2 7" xfId="2427"/>
    <cellStyle name="20% - 강조색5 2 8" xfId="2428"/>
    <cellStyle name="20% - 강조색5 2 9" xfId="2429"/>
    <cellStyle name="20% - 강조색5 20" xfId="171"/>
    <cellStyle name="20% - 강조색5 21" xfId="172"/>
    <cellStyle name="20% - 강조색5 22" xfId="173"/>
    <cellStyle name="20% - 강조색5 23" xfId="174"/>
    <cellStyle name="20% - 강조색5 23 10" xfId="2430"/>
    <cellStyle name="20% - 강조색5 23 11" xfId="2431"/>
    <cellStyle name="20% - 강조색5 23 12" xfId="2432"/>
    <cellStyle name="20% - 강조색5 23 13" xfId="2433"/>
    <cellStyle name="20% - 강조색5 23 14" xfId="2434"/>
    <cellStyle name="20% - 강조색5 23 2" xfId="175"/>
    <cellStyle name="20% - 강조색5 23 3" xfId="2435"/>
    <cellStyle name="20% - 강조색5 23 4" xfId="2436"/>
    <cellStyle name="20% - 강조색5 23 5" xfId="2437"/>
    <cellStyle name="20% - 강조색5 23 6" xfId="2438"/>
    <cellStyle name="20% - 강조색5 23 7" xfId="2439"/>
    <cellStyle name="20% - 강조색5 23 8" xfId="2440"/>
    <cellStyle name="20% - 강조색5 23 9" xfId="2441"/>
    <cellStyle name="20% - 강조색5 24" xfId="176"/>
    <cellStyle name="20% - 강조색5 24 10" xfId="2442"/>
    <cellStyle name="20% - 강조색5 24 11" xfId="2443"/>
    <cellStyle name="20% - 강조색5 24 12" xfId="2444"/>
    <cellStyle name="20% - 강조색5 24 13" xfId="2445"/>
    <cellStyle name="20% - 강조색5 24 14" xfId="2446"/>
    <cellStyle name="20% - 강조색5 24 2" xfId="177"/>
    <cellStyle name="20% - 강조색5 24 3" xfId="2447"/>
    <cellStyle name="20% - 강조색5 24 4" xfId="2448"/>
    <cellStyle name="20% - 강조색5 24 5" xfId="2449"/>
    <cellStyle name="20% - 강조색5 24 6" xfId="2450"/>
    <cellStyle name="20% - 강조색5 24 7" xfId="2451"/>
    <cellStyle name="20% - 강조색5 24 8" xfId="2452"/>
    <cellStyle name="20% - 강조색5 24 9" xfId="2453"/>
    <cellStyle name="20% - 강조색5 25" xfId="178"/>
    <cellStyle name="20% - 강조색5 25 10" xfId="2454"/>
    <cellStyle name="20% - 강조색5 25 11" xfId="2455"/>
    <cellStyle name="20% - 강조색5 25 12" xfId="2456"/>
    <cellStyle name="20% - 강조색5 25 13" xfId="2457"/>
    <cellStyle name="20% - 강조색5 25 14" xfId="2458"/>
    <cellStyle name="20% - 강조색5 25 2" xfId="179"/>
    <cellStyle name="20% - 강조색5 25 3" xfId="2459"/>
    <cellStyle name="20% - 강조색5 25 4" xfId="2460"/>
    <cellStyle name="20% - 강조색5 25 5" xfId="2461"/>
    <cellStyle name="20% - 강조색5 25 6" xfId="2462"/>
    <cellStyle name="20% - 강조색5 25 7" xfId="2463"/>
    <cellStyle name="20% - 강조색5 25 8" xfId="2464"/>
    <cellStyle name="20% - 강조색5 25 9" xfId="2465"/>
    <cellStyle name="20% - 강조색5 26" xfId="180"/>
    <cellStyle name="20% - 강조색5 26 10" xfId="2466"/>
    <cellStyle name="20% - 강조색5 26 11" xfId="2467"/>
    <cellStyle name="20% - 강조색5 26 12" xfId="2468"/>
    <cellStyle name="20% - 강조색5 26 13" xfId="2469"/>
    <cellStyle name="20% - 강조색5 26 14" xfId="2470"/>
    <cellStyle name="20% - 강조색5 26 2" xfId="181"/>
    <cellStyle name="20% - 강조색5 26 3" xfId="2471"/>
    <cellStyle name="20% - 강조색5 26 4" xfId="2472"/>
    <cellStyle name="20% - 강조색5 26 5" xfId="2473"/>
    <cellStyle name="20% - 강조색5 26 6" xfId="2474"/>
    <cellStyle name="20% - 강조색5 26 7" xfId="2475"/>
    <cellStyle name="20% - 강조색5 26 8" xfId="2476"/>
    <cellStyle name="20% - 강조색5 26 9" xfId="2477"/>
    <cellStyle name="20% - 강조색5 3" xfId="182"/>
    <cellStyle name="20% - 강조색5 4" xfId="183"/>
    <cellStyle name="20% - 강조색5 4 2" xfId="184"/>
    <cellStyle name="20% - 강조색5 4 3" xfId="185"/>
    <cellStyle name="20% - 강조색5 4 4" xfId="186"/>
    <cellStyle name="20% - 강조색5 4 5" xfId="187"/>
    <cellStyle name="20% - 강조색5 5" xfId="188"/>
    <cellStyle name="20% - 강조색5 6" xfId="189"/>
    <cellStyle name="20% - 강조색5 7" xfId="190"/>
    <cellStyle name="20% - 강조색5 8" xfId="191"/>
    <cellStyle name="20% - 강조색5 9" xfId="192"/>
    <cellStyle name="20% - 강조색6 10" xfId="193"/>
    <cellStyle name="20% - 강조색6 11" xfId="194"/>
    <cellStyle name="20% - 강조색6 12" xfId="195"/>
    <cellStyle name="20% - 강조색6 13" xfId="196"/>
    <cellStyle name="20% - 강조색6 14" xfId="197"/>
    <cellStyle name="20% - 강조색6 15" xfId="198"/>
    <cellStyle name="20% - 강조색6 16" xfId="199"/>
    <cellStyle name="20% - 강조색6 17" xfId="200"/>
    <cellStyle name="20% - 강조색6 18" xfId="201"/>
    <cellStyle name="20% - 강조색6 19" xfId="202"/>
    <cellStyle name="20% - 강조색6 2" xfId="203"/>
    <cellStyle name="20% - 강조색6 2 10" xfId="2478"/>
    <cellStyle name="20% - 강조색6 2 11" xfId="2479"/>
    <cellStyle name="20% - 강조색6 2 12" xfId="2480"/>
    <cellStyle name="20% - 강조색6 2 13" xfId="2481"/>
    <cellStyle name="20% - 강조색6 2 14" xfId="2482"/>
    <cellStyle name="20% - 강조색6 2 15" xfId="2483"/>
    <cellStyle name="20% - 강조색6 2 2" xfId="204"/>
    <cellStyle name="20% - 강조색6 2 3" xfId="205"/>
    <cellStyle name="20% - 강조색6 2 4" xfId="2484"/>
    <cellStyle name="20% - 강조색6 2 5" xfId="2485"/>
    <cellStyle name="20% - 강조색6 2 6" xfId="2486"/>
    <cellStyle name="20% - 강조색6 2 7" xfId="2487"/>
    <cellStyle name="20% - 강조색6 2 8" xfId="2488"/>
    <cellStyle name="20% - 강조색6 2 9" xfId="2489"/>
    <cellStyle name="20% - 강조색6 20" xfId="206"/>
    <cellStyle name="20% - 강조색6 21" xfId="207"/>
    <cellStyle name="20% - 강조색6 22" xfId="208"/>
    <cellStyle name="20% - 강조색6 23" xfId="209"/>
    <cellStyle name="20% - 강조색6 23 10" xfId="2490"/>
    <cellStyle name="20% - 강조색6 23 11" xfId="2491"/>
    <cellStyle name="20% - 강조색6 23 12" xfId="2492"/>
    <cellStyle name="20% - 강조색6 23 13" xfId="2493"/>
    <cellStyle name="20% - 강조색6 23 14" xfId="2494"/>
    <cellStyle name="20% - 강조색6 23 2" xfId="210"/>
    <cellStyle name="20% - 강조색6 23 3" xfId="2495"/>
    <cellStyle name="20% - 강조색6 23 4" xfId="2496"/>
    <cellStyle name="20% - 강조색6 23 5" xfId="2497"/>
    <cellStyle name="20% - 강조색6 23 6" xfId="2498"/>
    <cellStyle name="20% - 강조색6 23 7" xfId="2499"/>
    <cellStyle name="20% - 강조색6 23 8" xfId="2500"/>
    <cellStyle name="20% - 강조색6 23 9" xfId="2501"/>
    <cellStyle name="20% - 강조색6 24" xfId="211"/>
    <cellStyle name="20% - 강조색6 24 10" xfId="2502"/>
    <cellStyle name="20% - 강조색6 24 11" xfId="2503"/>
    <cellStyle name="20% - 강조색6 24 12" xfId="2504"/>
    <cellStyle name="20% - 강조색6 24 13" xfId="2505"/>
    <cellStyle name="20% - 강조색6 24 14" xfId="2506"/>
    <cellStyle name="20% - 강조색6 24 2" xfId="212"/>
    <cellStyle name="20% - 강조색6 24 3" xfId="2507"/>
    <cellStyle name="20% - 강조색6 24 4" xfId="2508"/>
    <cellStyle name="20% - 강조색6 24 5" xfId="2509"/>
    <cellStyle name="20% - 강조색6 24 6" xfId="2510"/>
    <cellStyle name="20% - 강조색6 24 7" xfId="2511"/>
    <cellStyle name="20% - 강조색6 24 8" xfId="2512"/>
    <cellStyle name="20% - 강조색6 24 9" xfId="2513"/>
    <cellStyle name="20% - 강조색6 25" xfId="213"/>
    <cellStyle name="20% - 강조색6 25 10" xfId="2514"/>
    <cellStyle name="20% - 강조색6 25 11" xfId="2515"/>
    <cellStyle name="20% - 강조색6 25 12" xfId="2516"/>
    <cellStyle name="20% - 강조색6 25 13" xfId="2517"/>
    <cellStyle name="20% - 강조색6 25 14" xfId="2518"/>
    <cellStyle name="20% - 강조색6 25 2" xfId="214"/>
    <cellStyle name="20% - 강조색6 25 3" xfId="2519"/>
    <cellStyle name="20% - 강조색6 25 4" xfId="2520"/>
    <cellStyle name="20% - 강조색6 25 5" xfId="2521"/>
    <cellStyle name="20% - 강조색6 25 6" xfId="2522"/>
    <cellStyle name="20% - 강조색6 25 7" xfId="2523"/>
    <cellStyle name="20% - 강조색6 25 8" xfId="2524"/>
    <cellStyle name="20% - 강조색6 25 9" xfId="2525"/>
    <cellStyle name="20% - 강조색6 26" xfId="215"/>
    <cellStyle name="20% - 강조색6 26 10" xfId="2526"/>
    <cellStyle name="20% - 강조색6 26 11" xfId="2527"/>
    <cellStyle name="20% - 강조색6 26 12" xfId="2528"/>
    <cellStyle name="20% - 강조색6 26 13" xfId="2529"/>
    <cellStyle name="20% - 강조색6 26 14" xfId="2530"/>
    <cellStyle name="20% - 강조색6 26 2" xfId="216"/>
    <cellStyle name="20% - 강조색6 26 3" xfId="2531"/>
    <cellStyle name="20% - 강조색6 26 4" xfId="2532"/>
    <cellStyle name="20% - 강조색6 26 5" xfId="2533"/>
    <cellStyle name="20% - 강조색6 26 6" xfId="2534"/>
    <cellStyle name="20% - 강조색6 26 7" xfId="2535"/>
    <cellStyle name="20% - 강조색6 26 8" xfId="2536"/>
    <cellStyle name="20% - 강조색6 26 9" xfId="2537"/>
    <cellStyle name="20% - 강조색6 3" xfId="217"/>
    <cellStyle name="20% - 강조색6 4" xfId="218"/>
    <cellStyle name="20% - 강조색6 4 2" xfId="219"/>
    <cellStyle name="20% - 강조색6 4 3" xfId="220"/>
    <cellStyle name="20% - 강조색6 4 4" xfId="221"/>
    <cellStyle name="20% - 강조색6 4 5" xfId="222"/>
    <cellStyle name="20% - 강조색6 5" xfId="223"/>
    <cellStyle name="20% - 강조색6 6" xfId="224"/>
    <cellStyle name="20% - 강조색6 7" xfId="225"/>
    <cellStyle name="20% - 강조색6 8" xfId="226"/>
    <cellStyle name="20% - 강조색6 9" xfId="227"/>
    <cellStyle name="³f¹o [0]_RESULTS" xfId="228"/>
    <cellStyle name="³f¹o[0]_laroux" xfId="229"/>
    <cellStyle name="³f¹o_laroux" xfId="230"/>
    <cellStyle name="40% - 강조색1 10" xfId="231"/>
    <cellStyle name="40% - 강조색1 11" xfId="232"/>
    <cellStyle name="40% - 강조색1 12" xfId="233"/>
    <cellStyle name="40% - 강조색1 13" xfId="234"/>
    <cellStyle name="40% - 강조색1 14" xfId="235"/>
    <cellStyle name="40% - 강조색1 15" xfId="236"/>
    <cellStyle name="40% - 강조색1 16" xfId="237"/>
    <cellStyle name="40% - 강조색1 17" xfId="238"/>
    <cellStyle name="40% - 강조색1 18" xfId="239"/>
    <cellStyle name="40% - 강조색1 19" xfId="240"/>
    <cellStyle name="40% - 강조색1 2" xfId="241"/>
    <cellStyle name="40% - 강조색1 2 10" xfId="2538"/>
    <cellStyle name="40% - 강조색1 2 11" xfId="2539"/>
    <cellStyle name="40% - 강조색1 2 12" xfId="2540"/>
    <cellStyle name="40% - 강조색1 2 13" xfId="2541"/>
    <cellStyle name="40% - 강조색1 2 14" xfId="2542"/>
    <cellStyle name="40% - 강조색1 2 15" xfId="2543"/>
    <cellStyle name="40% - 강조색1 2 2" xfId="242"/>
    <cellStyle name="40% - 강조색1 2 3" xfId="243"/>
    <cellStyle name="40% - 강조색1 2 4" xfId="2544"/>
    <cellStyle name="40% - 강조색1 2 5" xfId="2545"/>
    <cellStyle name="40% - 강조색1 2 6" xfId="2546"/>
    <cellStyle name="40% - 강조색1 2 7" xfId="2547"/>
    <cellStyle name="40% - 강조색1 2 8" xfId="2548"/>
    <cellStyle name="40% - 강조색1 2 9" xfId="2549"/>
    <cellStyle name="40% - 강조색1 20" xfId="244"/>
    <cellStyle name="40% - 강조색1 21" xfId="245"/>
    <cellStyle name="40% - 강조색1 22" xfId="246"/>
    <cellStyle name="40% - 강조색1 23" xfId="247"/>
    <cellStyle name="40% - 강조색1 23 10" xfId="2550"/>
    <cellStyle name="40% - 강조색1 23 11" xfId="2551"/>
    <cellStyle name="40% - 강조색1 23 12" xfId="2552"/>
    <cellStyle name="40% - 강조색1 23 13" xfId="2553"/>
    <cellStyle name="40% - 강조색1 23 14" xfId="2554"/>
    <cellStyle name="40% - 강조색1 23 2" xfId="248"/>
    <cellStyle name="40% - 강조색1 23 3" xfId="2555"/>
    <cellStyle name="40% - 강조색1 23 4" xfId="2556"/>
    <cellStyle name="40% - 강조색1 23 5" xfId="2557"/>
    <cellStyle name="40% - 강조색1 23 6" xfId="2558"/>
    <cellStyle name="40% - 강조색1 23 7" xfId="2559"/>
    <cellStyle name="40% - 강조색1 23 8" xfId="2560"/>
    <cellStyle name="40% - 강조색1 23 9" xfId="2561"/>
    <cellStyle name="40% - 강조색1 24" xfId="249"/>
    <cellStyle name="40% - 강조색1 24 10" xfId="2562"/>
    <cellStyle name="40% - 강조색1 24 11" xfId="2563"/>
    <cellStyle name="40% - 강조색1 24 12" xfId="2564"/>
    <cellStyle name="40% - 강조색1 24 13" xfId="2565"/>
    <cellStyle name="40% - 강조색1 24 14" xfId="2566"/>
    <cellStyle name="40% - 강조색1 24 2" xfId="250"/>
    <cellStyle name="40% - 강조색1 24 3" xfId="2567"/>
    <cellStyle name="40% - 강조색1 24 4" xfId="2568"/>
    <cellStyle name="40% - 강조색1 24 5" xfId="2569"/>
    <cellStyle name="40% - 강조색1 24 6" xfId="2570"/>
    <cellStyle name="40% - 강조색1 24 7" xfId="2571"/>
    <cellStyle name="40% - 강조색1 24 8" xfId="2572"/>
    <cellStyle name="40% - 강조색1 24 9" xfId="2573"/>
    <cellStyle name="40% - 강조색1 25" xfId="251"/>
    <cellStyle name="40% - 강조색1 25 10" xfId="2574"/>
    <cellStyle name="40% - 강조색1 25 11" xfId="2575"/>
    <cellStyle name="40% - 강조색1 25 12" xfId="2576"/>
    <cellStyle name="40% - 강조색1 25 13" xfId="2577"/>
    <cellStyle name="40% - 강조색1 25 14" xfId="2578"/>
    <cellStyle name="40% - 강조색1 25 2" xfId="252"/>
    <cellStyle name="40% - 강조색1 25 3" xfId="2579"/>
    <cellStyle name="40% - 강조색1 25 4" xfId="2580"/>
    <cellStyle name="40% - 강조색1 25 5" xfId="2581"/>
    <cellStyle name="40% - 강조색1 25 6" xfId="2582"/>
    <cellStyle name="40% - 강조색1 25 7" xfId="2583"/>
    <cellStyle name="40% - 강조색1 25 8" xfId="2584"/>
    <cellStyle name="40% - 강조색1 25 9" xfId="2585"/>
    <cellStyle name="40% - 강조색1 26" xfId="253"/>
    <cellStyle name="40% - 강조색1 26 10" xfId="2586"/>
    <cellStyle name="40% - 강조색1 26 11" xfId="2587"/>
    <cellStyle name="40% - 강조색1 26 12" xfId="2588"/>
    <cellStyle name="40% - 강조색1 26 13" xfId="2589"/>
    <cellStyle name="40% - 강조색1 26 14" xfId="2590"/>
    <cellStyle name="40% - 강조색1 26 2" xfId="254"/>
    <cellStyle name="40% - 강조색1 26 3" xfId="2591"/>
    <cellStyle name="40% - 강조색1 26 4" xfId="2592"/>
    <cellStyle name="40% - 강조색1 26 5" xfId="2593"/>
    <cellStyle name="40% - 강조색1 26 6" xfId="2594"/>
    <cellStyle name="40% - 강조색1 26 7" xfId="2595"/>
    <cellStyle name="40% - 강조색1 26 8" xfId="2596"/>
    <cellStyle name="40% - 강조색1 26 9" xfId="2597"/>
    <cellStyle name="40% - 강조색1 3" xfId="255"/>
    <cellStyle name="40% - 강조색1 4" xfId="256"/>
    <cellStyle name="40% - 강조색1 4 2" xfId="257"/>
    <cellStyle name="40% - 강조색1 4 3" xfId="258"/>
    <cellStyle name="40% - 강조색1 4 4" xfId="259"/>
    <cellStyle name="40% - 강조색1 4 5" xfId="260"/>
    <cellStyle name="40% - 강조색1 5" xfId="261"/>
    <cellStyle name="40% - 강조색1 6" xfId="262"/>
    <cellStyle name="40% - 강조색1 7" xfId="263"/>
    <cellStyle name="40% - 강조색1 8" xfId="264"/>
    <cellStyle name="40% - 강조색1 9" xfId="265"/>
    <cellStyle name="40% - 강조색2 10" xfId="266"/>
    <cellStyle name="40% - 강조색2 11" xfId="267"/>
    <cellStyle name="40% - 강조색2 12" xfId="268"/>
    <cellStyle name="40% - 강조색2 13" xfId="269"/>
    <cellStyle name="40% - 강조색2 14" xfId="270"/>
    <cellStyle name="40% - 강조색2 15" xfId="271"/>
    <cellStyle name="40% - 강조색2 16" xfId="272"/>
    <cellStyle name="40% - 강조색2 17" xfId="273"/>
    <cellStyle name="40% - 강조색2 18" xfId="274"/>
    <cellStyle name="40% - 강조색2 19" xfId="275"/>
    <cellStyle name="40% - 강조색2 2" xfId="276"/>
    <cellStyle name="40% - 강조색2 2 10" xfId="2598"/>
    <cellStyle name="40% - 강조색2 2 11" xfId="2599"/>
    <cellStyle name="40% - 강조색2 2 12" xfId="2600"/>
    <cellStyle name="40% - 강조색2 2 13" xfId="2601"/>
    <cellStyle name="40% - 강조색2 2 14" xfId="2602"/>
    <cellStyle name="40% - 강조색2 2 15" xfId="2603"/>
    <cellStyle name="40% - 강조색2 2 2" xfId="277"/>
    <cellStyle name="40% - 강조색2 2 3" xfId="278"/>
    <cellStyle name="40% - 강조색2 2 4" xfId="2604"/>
    <cellStyle name="40% - 강조색2 2 5" xfId="2605"/>
    <cellStyle name="40% - 강조색2 2 6" xfId="2606"/>
    <cellStyle name="40% - 강조색2 2 7" xfId="2607"/>
    <cellStyle name="40% - 강조색2 2 8" xfId="2608"/>
    <cellStyle name="40% - 강조색2 2 9" xfId="2609"/>
    <cellStyle name="40% - 강조색2 20" xfId="279"/>
    <cellStyle name="40% - 강조색2 21" xfId="280"/>
    <cellStyle name="40% - 강조색2 22" xfId="281"/>
    <cellStyle name="40% - 강조색2 23" xfId="282"/>
    <cellStyle name="40% - 강조색2 23 10" xfId="2610"/>
    <cellStyle name="40% - 강조색2 23 11" xfId="2611"/>
    <cellStyle name="40% - 강조색2 23 12" xfId="2612"/>
    <cellStyle name="40% - 강조색2 23 13" xfId="2613"/>
    <cellStyle name="40% - 강조색2 23 14" xfId="2614"/>
    <cellStyle name="40% - 강조색2 23 2" xfId="283"/>
    <cellStyle name="40% - 강조색2 23 3" xfId="2615"/>
    <cellStyle name="40% - 강조색2 23 4" xfId="2616"/>
    <cellStyle name="40% - 강조색2 23 5" xfId="2617"/>
    <cellStyle name="40% - 강조색2 23 6" xfId="2618"/>
    <cellStyle name="40% - 강조색2 23 7" xfId="2619"/>
    <cellStyle name="40% - 강조색2 23 8" xfId="2620"/>
    <cellStyle name="40% - 강조색2 23 9" xfId="2621"/>
    <cellStyle name="40% - 강조색2 24" xfId="284"/>
    <cellStyle name="40% - 강조색2 24 10" xfId="2622"/>
    <cellStyle name="40% - 강조색2 24 11" xfId="2623"/>
    <cellStyle name="40% - 강조색2 24 12" xfId="2624"/>
    <cellStyle name="40% - 강조색2 24 13" xfId="2625"/>
    <cellStyle name="40% - 강조색2 24 14" xfId="2626"/>
    <cellStyle name="40% - 강조색2 24 2" xfId="285"/>
    <cellStyle name="40% - 강조색2 24 3" xfId="2627"/>
    <cellStyle name="40% - 강조색2 24 4" xfId="2628"/>
    <cellStyle name="40% - 강조색2 24 5" xfId="2629"/>
    <cellStyle name="40% - 강조색2 24 6" xfId="2630"/>
    <cellStyle name="40% - 강조색2 24 7" xfId="2631"/>
    <cellStyle name="40% - 강조색2 24 8" xfId="2632"/>
    <cellStyle name="40% - 강조색2 24 9" xfId="2633"/>
    <cellStyle name="40% - 강조색2 25" xfId="286"/>
    <cellStyle name="40% - 강조색2 25 10" xfId="2634"/>
    <cellStyle name="40% - 강조색2 25 11" xfId="2635"/>
    <cellStyle name="40% - 강조색2 25 12" xfId="2636"/>
    <cellStyle name="40% - 강조색2 25 13" xfId="2637"/>
    <cellStyle name="40% - 강조색2 25 14" xfId="2638"/>
    <cellStyle name="40% - 강조색2 25 2" xfId="287"/>
    <cellStyle name="40% - 강조색2 25 3" xfId="2639"/>
    <cellStyle name="40% - 강조색2 25 4" xfId="2640"/>
    <cellStyle name="40% - 강조색2 25 5" xfId="2641"/>
    <cellStyle name="40% - 강조색2 25 6" xfId="2642"/>
    <cellStyle name="40% - 강조색2 25 7" xfId="2643"/>
    <cellStyle name="40% - 강조색2 25 8" xfId="2644"/>
    <cellStyle name="40% - 강조색2 25 9" xfId="2645"/>
    <cellStyle name="40% - 강조색2 26" xfId="288"/>
    <cellStyle name="40% - 강조색2 26 10" xfId="2646"/>
    <cellStyle name="40% - 강조색2 26 11" xfId="2647"/>
    <cellStyle name="40% - 강조색2 26 12" xfId="2648"/>
    <cellStyle name="40% - 강조색2 26 13" xfId="2649"/>
    <cellStyle name="40% - 강조색2 26 14" xfId="2650"/>
    <cellStyle name="40% - 강조색2 26 2" xfId="289"/>
    <cellStyle name="40% - 강조색2 26 3" xfId="2651"/>
    <cellStyle name="40% - 강조색2 26 4" xfId="2652"/>
    <cellStyle name="40% - 강조색2 26 5" xfId="2653"/>
    <cellStyle name="40% - 강조색2 26 6" xfId="2654"/>
    <cellStyle name="40% - 강조색2 26 7" xfId="2655"/>
    <cellStyle name="40% - 강조색2 26 8" xfId="2656"/>
    <cellStyle name="40% - 강조색2 26 9" xfId="2657"/>
    <cellStyle name="40% - 강조색2 3" xfId="290"/>
    <cellStyle name="40% - 강조색2 4" xfId="291"/>
    <cellStyle name="40% - 강조색2 4 2" xfId="292"/>
    <cellStyle name="40% - 강조색2 4 3" xfId="293"/>
    <cellStyle name="40% - 강조색2 4 4" xfId="294"/>
    <cellStyle name="40% - 강조색2 4 5" xfId="295"/>
    <cellStyle name="40% - 강조색2 5" xfId="296"/>
    <cellStyle name="40% - 강조색2 6" xfId="297"/>
    <cellStyle name="40% - 강조색2 7" xfId="298"/>
    <cellStyle name="40% - 강조색2 8" xfId="299"/>
    <cellStyle name="40% - 강조색2 9" xfId="300"/>
    <cellStyle name="40% - 강조색3 10" xfId="301"/>
    <cellStyle name="40% - 강조색3 11" xfId="302"/>
    <cellStyle name="40% - 강조색3 12" xfId="303"/>
    <cellStyle name="40% - 강조색3 13" xfId="304"/>
    <cellStyle name="40% - 강조색3 14" xfId="305"/>
    <cellStyle name="40% - 강조색3 15" xfId="306"/>
    <cellStyle name="40% - 강조색3 16" xfId="307"/>
    <cellStyle name="40% - 강조색3 17" xfId="308"/>
    <cellStyle name="40% - 강조색3 18" xfId="309"/>
    <cellStyle name="40% - 강조색3 19" xfId="310"/>
    <cellStyle name="40% - 강조색3 2" xfId="311"/>
    <cellStyle name="40% - 강조색3 2 10" xfId="2658"/>
    <cellStyle name="40% - 강조색3 2 11" xfId="2659"/>
    <cellStyle name="40% - 강조색3 2 12" xfId="2660"/>
    <cellStyle name="40% - 강조색3 2 13" xfId="2661"/>
    <cellStyle name="40% - 강조색3 2 14" xfId="2662"/>
    <cellStyle name="40% - 강조색3 2 15" xfId="2663"/>
    <cellStyle name="40% - 강조색3 2 2" xfId="312"/>
    <cellStyle name="40% - 강조색3 2 3" xfId="313"/>
    <cellStyle name="40% - 강조색3 2 4" xfId="2664"/>
    <cellStyle name="40% - 강조색3 2 5" xfId="2665"/>
    <cellStyle name="40% - 강조색3 2 6" xfId="2666"/>
    <cellStyle name="40% - 강조색3 2 7" xfId="2667"/>
    <cellStyle name="40% - 강조색3 2 8" xfId="2668"/>
    <cellStyle name="40% - 강조색3 2 9" xfId="2669"/>
    <cellStyle name="40% - 강조색3 20" xfId="314"/>
    <cellStyle name="40% - 강조색3 21" xfId="315"/>
    <cellStyle name="40% - 강조색3 22" xfId="316"/>
    <cellStyle name="40% - 강조색3 23" xfId="317"/>
    <cellStyle name="40% - 강조색3 23 10" xfId="2670"/>
    <cellStyle name="40% - 강조색3 23 11" xfId="2671"/>
    <cellStyle name="40% - 강조색3 23 12" xfId="2672"/>
    <cellStyle name="40% - 강조색3 23 13" xfId="2673"/>
    <cellStyle name="40% - 강조색3 23 14" xfId="2674"/>
    <cellStyle name="40% - 강조색3 23 2" xfId="318"/>
    <cellStyle name="40% - 강조색3 23 3" xfId="2675"/>
    <cellStyle name="40% - 강조색3 23 4" xfId="2676"/>
    <cellStyle name="40% - 강조색3 23 5" xfId="2677"/>
    <cellStyle name="40% - 강조색3 23 6" xfId="2678"/>
    <cellStyle name="40% - 강조색3 23 7" xfId="2679"/>
    <cellStyle name="40% - 강조색3 23 8" xfId="2680"/>
    <cellStyle name="40% - 강조색3 23 9" xfId="2681"/>
    <cellStyle name="40% - 강조색3 24" xfId="319"/>
    <cellStyle name="40% - 강조색3 24 10" xfId="2682"/>
    <cellStyle name="40% - 강조색3 24 11" xfId="2683"/>
    <cellStyle name="40% - 강조색3 24 12" xfId="2684"/>
    <cellStyle name="40% - 강조색3 24 13" xfId="2685"/>
    <cellStyle name="40% - 강조색3 24 14" xfId="2686"/>
    <cellStyle name="40% - 강조색3 24 2" xfId="320"/>
    <cellStyle name="40% - 강조색3 24 3" xfId="2687"/>
    <cellStyle name="40% - 강조색3 24 4" xfId="2688"/>
    <cellStyle name="40% - 강조색3 24 5" xfId="2689"/>
    <cellStyle name="40% - 강조색3 24 6" xfId="2690"/>
    <cellStyle name="40% - 강조색3 24 7" xfId="2691"/>
    <cellStyle name="40% - 강조색3 24 8" xfId="2692"/>
    <cellStyle name="40% - 강조색3 24 9" xfId="2693"/>
    <cellStyle name="40% - 강조색3 25" xfId="321"/>
    <cellStyle name="40% - 강조색3 25 10" xfId="2694"/>
    <cellStyle name="40% - 강조색3 25 11" xfId="2695"/>
    <cellStyle name="40% - 강조색3 25 12" xfId="2696"/>
    <cellStyle name="40% - 강조색3 25 13" xfId="2697"/>
    <cellStyle name="40% - 강조색3 25 14" xfId="2698"/>
    <cellStyle name="40% - 강조색3 25 2" xfId="322"/>
    <cellStyle name="40% - 강조색3 25 3" xfId="2699"/>
    <cellStyle name="40% - 강조색3 25 4" xfId="2700"/>
    <cellStyle name="40% - 강조색3 25 5" xfId="2701"/>
    <cellStyle name="40% - 강조색3 25 6" xfId="2702"/>
    <cellStyle name="40% - 강조색3 25 7" xfId="2703"/>
    <cellStyle name="40% - 강조색3 25 8" xfId="2704"/>
    <cellStyle name="40% - 강조색3 25 9" xfId="2705"/>
    <cellStyle name="40% - 강조색3 26" xfId="323"/>
    <cellStyle name="40% - 강조색3 26 10" xfId="2706"/>
    <cellStyle name="40% - 강조색3 26 11" xfId="2707"/>
    <cellStyle name="40% - 강조색3 26 12" xfId="2708"/>
    <cellStyle name="40% - 강조색3 26 13" xfId="2709"/>
    <cellStyle name="40% - 강조색3 26 14" xfId="2710"/>
    <cellStyle name="40% - 강조색3 26 2" xfId="324"/>
    <cellStyle name="40% - 강조색3 26 3" xfId="2711"/>
    <cellStyle name="40% - 강조색3 26 4" xfId="2712"/>
    <cellStyle name="40% - 강조색3 26 5" xfId="2713"/>
    <cellStyle name="40% - 강조색3 26 6" xfId="2714"/>
    <cellStyle name="40% - 강조색3 26 7" xfId="2715"/>
    <cellStyle name="40% - 강조색3 26 8" xfId="2716"/>
    <cellStyle name="40% - 강조색3 26 9" xfId="2717"/>
    <cellStyle name="40% - 강조색3 3" xfId="325"/>
    <cellStyle name="40% - 강조색3 4" xfId="326"/>
    <cellStyle name="40% - 강조색3 4 2" xfId="327"/>
    <cellStyle name="40% - 강조색3 4 3" xfId="328"/>
    <cellStyle name="40% - 강조색3 4 4" xfId="329"/>
    <cellStyle name="40% - 강조색3 4 5" xfId="330"/>
    <cellStyle name="40% - 강조색3 5" xfId="331"/>
    <cellStyle name="40% - 강조색3 6" xfId="332"/>
    <cellStyle name="40% - 강조색3 7" xfId="333"/>
    <cellStyle name="40% - 강조색3 8" xfId="334"/>
    <cellStyle name="40% - 강조색3 9" xfId="335"/>
    <cellStyle name="40% - 강조색4 10" xfId="336"/>
    <cellStyle name="40% - 강조색4 11" xfId="337"/>
    <cellStyle name="40% - 강조색4 12" xfId="338"/>
    <cellStyle name="40% - 강조색4 13" xfId="339"/>
    <cellStyle name="40% - 강조색4 14" xfId="340"/>
    <cellStyle name="40% - 강조색4 15" xfId="341"/>
    <cellStyle name="40% - 강조색4 16" xfId="342"/>
    <cellStyle name="40% - 강조색4 17" xfId="343"/>
    <cellStyle name="40% - 강조색4 18" xfId="344"/>
    <cellStyle name="40% - 강조색4 19" xfId="345"/>
    <cellStyle name="40% - 강조색4 2" xfId="346"/>
    <cellStyle name="40% - 강조색4 2 10" xfId="2718"/>
    <cellStyle name="40% - 강조색4 2 11" xfId="2719"/>
    <cellStyle name="40% - 강조색4 2 12" xfId="2720"/>
    <cellStyle name="40% - 강조색4 2 13" xfId="2721"/>
    <cellStyle name="40% - 강조색4 2 14" xfId="2722"/>
    <cellStyle name="40% - 강조색4 2 15" xfId="2723"/>
    <cellStyle name="40% - 강조색4 2 2" xfId="347"/>
    <cellStyle name="40% - 강조색4 2 3" xfId="348"/>
    <cellStyle name="40% - 강조색4 2 4" xfId="2724"/>
    <cellStyle name="40% - 강조색4 2 5" xfId="2725"/>
    <cellStyle name="40% - 강조색4 2 6" xfId="2726"/>
    <cellStyle name="40% - 강조색4 2 7" xfId="2727"/>
    <cellStyle name="40% - 강조색4 2 8" xfId="2728"/>
    <cellStyle name="40% - 강조색4 2 9" xfId="2729"/>
    <cellStyle name="40% - 강조색4 20" xfId="349"/>
    <cellStyle name="40% - 강조색4 21" xfId="350"/>
    <cellStyle name="40% - 강조색4 22" xfId="351"/>
    <cellStyle name="40% - 강조색4 23" xfId="352"/>
    <cellStyle name="40% - 강조색4 23 10" xfId="2730"/>
    <cellStyle name="40% - 강조색4 23 11" xfId="2731"/>
    <cellStyle name="40% - 강조색4 23 12" xfId="2732"/>
    <cellStyle name="40% - 강조색4 23 13" xfId="2733"/>
    <cellStyle name="40% - 강조색4 23 14" xfId="2734"/>
    <cellStyle name="40% - 강조색4 23 2" xfId="353"/>
    <cellStyle name="40% - 강조색4 23 3" xfId="2735"/>
    <cellStyle name="40% - 강조색4 23 4" xfId="2736"/>
    <cellStyle name="40% - 강조색4 23 5" xfId="2737"/>
    <cellStyle name="40% - 강조색4 23 6" xfId="2738"/>
    <cellStyle name="40% - 강조색4 23 7" xfId="2739"/>
    <cellStyle name="40% - 강조색4 23 8" xfId="2740"/>
    <cellStyle name="40% - 강조색4 23 9" xfId="2741"/>
    <cellStyle name="40% - 강조색4 24" xfId="354"/>
    <cellStyle name="40% - 강조색4 24 10" xfId="2742"/>
    <cellStyle name="40% - 강조색4 24 11" xfId="2743"/>
    <cellStyle name="40% - 강조색4 24 12" xfId="2744"/>
    <cellStyle name="40% - 강조색4 24 13" xfId="2745"/>
    <cellStyle name="40% - 강조색4 24 14" xfId="2746"/>
    <cellStyle name="40% - 강조색4 24 2" xfId="355"/>
    <cellStyle name="40% - 강조색4 24 3" xfId="2747"/>
    <cellStyle name="40% - 강조색4 24 4" xfId="2748"/>
    <cellStyle name="40% - 강조색4 24 5" xfId="2749"/>
    <cellStyle name="40% - 강조색4 24 6" xfId="2750"/>
    <cellStyle name="40% - 강조색4 24 7" xfId="2751"/>
    <cellStyle name="40% - 강조색4 24 8" xfId="2752"/>
    <cellStyle name="40% - 강조색4 24 9" xfId="2753"/>
    <cellStyle name="40% - 강조색4 25" xfId="356"/>
    <cellStyle name="40% - 강조색4 25 10" xfId="2754"/>
    <cellStyle name="40% - 강조색4 25 11" xfId="2755"/>
    <cellStyle name="40% - 강조색4 25 12" xfId="2756"/>
    <cellStyle name="40% - 강조색4 25 13" xfId="2757"/>
    <cellStyle name="40% - 강조색4 25 14" xfId="2758"/>
    <cellStyle name="40% - 강조색4 25 2" xfId="357"/>
    <cellStyle name="40% - 강조색4 25 3" xfId="2759"/>
    <cellStyle name="40% - 강조색4 25 4" xfId="2760"/>
    <cellStyle name="40% - 강조색4 25 5" xfId="2761"/>
    <cellStyle name="40% - 강조색4 25 6" xfId="2762"/>
    <cellStyle name="40% - 강조색4 25 7" xfId="2763"/>
    <cellStyle name="40% - 강조색4 25 8" xfId="2764"/>
    <cellStyle name="40% - 강조색4 25 9" xfId="2765"/>
    <cellStyle name="40% - 강조색4 26" xfId="358"/>
    <cellStyle name="40% - 강조색4 26 10" xfId="2766"/>
    <cellStyle name="40% - 강조색4 26 11" xfId="2767"/>
    <cellStyle name="40% - 강조색4 26 12" xfId="2768"/>
    <cellStyle name="40% - 강조색4 26 13" xfId="2769"/>
    <cellStyle name="40% - 강조색4 26 14" xfId="2770"/>
    <cellStyle name="40% - 강조색4 26 2" xfId="359"/>
    <cellStyle name="40% - 강조색4 26 3" xfId="2771"/>
    <cellStyle name="40% - 강조색4 26 4" xfId="2772"/>
    <cellStyle name="40% - 강조색4 26 5" xfId="2773"/>
    <cellStyle name="40% - 강조색4 26 6" xfId="2774"/>
    <cellStyle name="40% - 강조색4 26 7" xfId="2775"/>
    <cellStyle name="40% - 강조색4 26 8" xfId="2776"/>
    <cellStyle name="40% - 강조색4 26 9" xfId="2777"/>
    <cellStyle name="40% - 강조색4 3" xfId="360"/>
    <cellStyle name="40% - 강조색4 4" xfId="361"/>
    <cellStyle name="40% - 강조색4 4 2" xfId="362"/>
    <cellStyle name="40% - 강조색4 4 3" xfId="363"/>
    <cellStyle name="40% - 강조색4 4 4" xfId="364"/>
    <cellStyle name="40% - 강조색4 4 5" xfId="365"/>
    <cellStyle name="40% - 강조색4 5" xfId="366"/>
    <cellStyle name="40% - 강조색4 6" xfId="367"/>
    <cellStyle name="40% - 강조색4 7" xfId="368"/>
    <cellStyle name="40% - 강조색4 8" xfId="369"/>
    <cellStyle name="40% - 강조색4 9" xfId="370"/>
    <cellStyle name="40% - 강조색5 10" xfId="371"/>
    <cellStyle name="40% - 강조색5 11" xfId="372"/>
    <cellStyle name="40% - 강조색5 12" xfId="373"/>
    <cellStyle name="40% - 강조색5 13" xfId="374"/>
    <cellStyle name="40% - 강조색5 14" xfId="375"/>
    <cellStyle name="40% - 강조색5 15" xfId="376"/>
    <cellStyle name="40% - 강조색5 16" xfId="377"/>
    <cellStyle name="40% - 강조색5 17" xfId="378"/>
    <cellStyle name="40% - 강조색5 18" xfId="379"/>
    <cellStyle name="40% - 강조색5 19" xfId="380"/>
    <cellStyle name="40% - 강조색5 2" xfId="381"/>
    <cellStyle name="40% - 강조색5 2 10" xfId="2778"/>
    <cellStyle name="40% - 강조색5 2 11" xfId="2779"/>
    <cellStyle name="40% - 강조색5 2 12" xfId="2780"/>
    <cellStyle name="40% - 강조색5 2 13" xfId="2781"/>
    <cellStyle name="40% - 강조색5 2 14" xfId="2782"/>
    <cellStyle name="40% - 강조색5 2 15" xfId="2783"/>
    <cellStyle name="40% - 강조색5 2 2" xfId="382"/>
    <cellStyle name="40% - 강조색5 2 3" xfId="383"/>
    <cellStyle name="40% - 강조색5 2 4" xfId="2784"/>
    <cellStyle name="40% - 강조색5 2 5" xfId="2785"/>
    <cellStyle name="40% - 강조색5 2 6" xfId="2786"/>
    <cellStyle name="40% - 강조색5 2 7" xfId="2787"/>
    <cellStyle name="40% - 강조색5 2 8" xfId="2788"/>
    <cellStyle name="40% - 강조색5 2 9" xfId="2789"/>
    <cellStyle name="40% - 강조색5 20" xfId="384"/>
    <cellStyle name="40% - 강조색5 21" xfId="385"/>
    <cellStyle name="40% - 강조색5 22" xfId="386"/>
    <cellStyle name="40% - 강조색5 23" xfId="387"/>
    <cellStyle name="40% - 강조색5 23 10" xfId="2790"/>
    <cellStyle name="40% - 강조색5 23 11" xfId="2791"/>
    <cellStyle name="40% - 강조색5 23 12" xfId="2792"/>
    <cellStyle name="40% - 강조색5 23 13" xfId="2793"/>
    <cellStyle name="40% - 강조색5 23 14" xfId="2794"/>
    <cellStyle name="40% - 강조색5 23 2" xfId="388"/>
    <cellStyle name="40% - 강조색5 23 3" xfId="2795"/>
    <cellStyle name="40% - 강조색5 23 4" xfId="2796"/>
    <cellStyle name="40% - 강조색5 23 5" xfId="2797"/>
    <cellStyle name="40% - 강조색5 23 6" xfId="2798"/>
    <cellStyle name="40% - 강조색5 23 7" xfId="2799"/>
    <cellStyle name="40% - 강조색5 23 8" xfId="2800"/>
    <cellStyle name="40% - 강조색5 23 9" xfId="2801"/>
    <cellStyle name="40% - 강조색5 24" xfId="389"/>
    <cellStyle name="40% - 강조색5 24 10" xfId="2802"/>
    <cellStyle name="40% - 강조색5 24 11" xfId="2803"/>
    <cellStyle name="40% - 강조색5 24 12" xfId="2804"/>
    <cellStyle name="40% - 강조색5 24 13" xfId="2805"/>
    <cellStyle name="40% - 강조색5 24 14" xfId="2806"/>
    <cellStyle name="40% - 강조색5 24 2" xfId="390"/>
    <cellStyle name="40% - 강조색5 24 3" xfId="2807"/>
    <cellStyle name="40% - 강조색5 24 4" xfId="2808"/>
    <cellStyle name="40% - 강조색5 24 5" xfId="2809"/>
    <cellStyle name="40% - 강조색5 24 6" xfId="2810"/>
    <cellStyle name="40% - 강조색5 24 7" xfId="2811"/>
    <cellStyle name="40% - 강조색5 24 8" xfId="2812"/>
    <cellStyle name="40% - 강조색5 24 9" xfId="2813"/>
    <cellStyle name="40% - 강조색5 25" xfId="391"/>
    <cellStyle name="40% - 강조색5 25 10" xfId="2814"/>
    <cellStyle name="40% - 강조색5 25 11" xfId="2815"/>
    <cellStyle name="40% - 강조색5 25 12" xfId="2816"/>
    <cellStyle name="40% - 강조색5 25 13" xfId="2817"/>
    <cellStyle name="40% - 강조색5 25 14" xfId="2818"/>
    <cellStyle name="40% - 강조색5 25 2" xfId="392"/>
    <cellStyle name="40% - 강조색5 25 3" xfId="2819"/>
    <cellStyle name="40% - 강조색5 25 4" xfId="2820"/>
    <cellStyle name="40% - 강조색5 25 5" xfId="2821"/>
    <cellStyle name="40% - 강조색5 25 6" xfId="2822"/>
    <cellStyle name="40% - 강조색5 25 7" xfId="2823"/>
    <cellStyle name="40% - 강조색5 25 8" xfId="2824"/>
    <cellStyle name="40% - 강조색5 25 9" xfId="2825"/>
    <cellStyle name="40% - 강조색5 26" xfId="393"/>
    <cellStyle name="40% - 강조색5 26 10" xfId="2826"/>
    <cellStyle name="40% - 강조색5 26 11" xfId="2827"/>
    <cellStyle name="40% - 강조색5 26 12" xfId="2828"/>
    <cellStyle name="40% - 강조색5 26 13" xfId="2829"/>
    <cellStyle name="40% - 강조색5 26 14" xfId="2830"/>
    <cellStyle name="40% - 강조색5 26 2" xfId="394"/>
    <cellStyle name="40% - 강조색5 26 3" xfId="2831"/>
    <cellStyle name="40% - 강조색5 26 4" xfId="2832"/>
    <cellStyle name="40% - 강조색5 26 5" xfId="2833"/>
    <cellStyle name="40% - 강조색5 26 6" xfId="2834"/>
    <cellStyle name="40% - 강조색5 26 7" xfId="2835"/>
    <cellStyle name="40% - 강조색5 26 8" xfId="2836"/>
    <cellStyle name="40% - 강조색5 26 9" xfId="2837"/>
    <cellStyle name="40% - 강조색5 3" xfId="395"/>
    <cellStyle name="40% - 강조색5 4" xfId="396"/>
    <cellStyle name="40% - 강조색5 4 2" xfId="397"/>
    <cellStyle name="40% - 강조색5 4 3" xfId="398"/>
    <cellStyle name="40% - 강조색5 4 4" xfId="399"/>
    <cellStyle name="40% - 강조색5 4 5" xfId="400"/>
    <cellStyle name="40% - 강조색5 5" xfId="401"/>
    <cellStyle name="40% - 강조색5 6" xfId="402"/>
    <cellStyle name="40% - 강조색5 7" xfId="403"/>
    <cellStyle name="40% - 강조색5 8" xfId="404"/>
    <cellStyle name="40% - 강조색5 9" xfId="405"/>
    <cellStyle name="40% - 강조색6 10" xfId="406"/>
    <cellStyle name="40% - 강조색6 11" xfId="407"/>
    <cellStyle name="40% - 강조색6 12" xfId="408"/>
    <cellStyle name="40% - 강조색6 13" xfId="409"/>
    <cellStyle name="40% - 강조색6 14" xfId="410"/>
    <cellStyle name="40% - 강조색6 15" xfId="411"/>
    <cellStyle name="40% - 강조색6 16" xfId="412"/>
    <cellStyle name="40% - 강조색6 17" xfId="413"/>
    <cellStyle name="40% - 강조색6 18" xfId="414"/>
    <cellStyle name="40% - 강조색6 19" xfId="415"/>
    <cellStyle name="40% - 강조색6 2" xfId="416"/>
    <cellStyle name="40% - 강조색6 2 10" xfId="2838"/>
    <cellStyle name="40% - 강조색6 2 11" xfId="2839"/>
    <cellStyle name="40% - 강조색6 2 12" xfId="2840"/>
    <cellStyle name="40% - 강조색6 2 13" xfId="2841"/>
    <cellStyle name="40% - 강조색6 2 14" xfId="2842"/>
    <cellStyle name="40% - 강조색6 2 15" xfId="2843"/>
    <cellStyle name="40% - 강조색6 2 2" xfId="417"/>
    <cellStyle name="40% - 강조색6 2 3" xfId="418"/>
    <cellStyle name="40% - 강조색6 2 4" xfId="2844"/>
    <cellStyle name="40% - 강조색6 2 5" xfId="2845"/>
    <cellStyle name="40% - 강조색6 2 6" xfId="2846"/>
    <cellStyle name="40% - 강조색6 2 7" xfId="2847"/>
    <cellStyle name="40% - 강조색6 2 8" xfId="2848"/>
    <cellStyle name="40% - 강조색6 2 9" xfId="2849"/>
    <cellStyle name="40% - 강조색6 20" xfId="419"/>
    <cellStyle name="40% - 강조색6 21" xfId="420"/>
    <cellStyle name="40% - 강조색6 22" xfId="421"/>
    <cellStyle name="40% - 강조색6 23" xfId="422"/>
    <cellStyle name="40% - 강조색6 23 10" xfId="2850"/>
    <cellStyle name="40% - 강조색6 23 11" xfId="2851"/>
    <cellStyle name="40% - 강조색6 23 12" xfId="2852"/>
    <cellStyle name="40% - 강조색6 23 13" xfId="2853"/>
    <cellStyle name="40% - 강조색6 23 14" xfId="2854"/>
    <cellStyle name="40% - 강조색6 23 2" xfId="423"/>
    <cellStyle name="40% - 강조색6 23 3" xfId="2855"/>
    <cellStyle name="40% - 강조색6 23 4" xfId="2856"/>
    <cellStyle name="40% - 강조색6 23 5" xfId="2857"/>
    <cellStyle name="40% - 강조색6 23 6" xfId="2858"/>
    <cellStyle name="40% - 강조색6 23 7" xfId="2859"/>
    <cellStyle name="40% - 강조색6 23 8" xfId="2860"/>
    <cellStyle name="40% - 강조색6 23 9" xfId="2861"/>
    <cellStyle name="40% - 강조색6 24" xfId="424"/>
    <cellStyle name="40% - 강조색6 24 10" xfId="2862"/>
    <cellStyle name="40% - 강조색6 24 11" xfId="2863"/>
    <cellStyle name="40% - 강조색6 24 12" xfId="2864"/>
    <cellStyle name="40% - 강조색6 24 13" xfId="2865"/>
    <cellStyle name="40% - 강조색6 24 14" xfId="2866"/>
    <cellStyle name="40% - 강조색6 24 2" xfId="425"/>
    <cellStyle name="40% - 강조색6 24 3" xfId="2867"/>
    <cellStyle name="40% - 강조색6 24 4" xfId="2868"/>
    <cellStyle name="40% - 강조색6 24 5" xfId="2869"/>
    <cellStyle name="40% - 강조색6 24 6" xfId="2870"/>
    <cellStyle name="40% - 강조색6 24 7" xfId="2871"/>
    <cellStyle name="40% - 강조색6 24 8" xfId="2872"/>
    <cellStyle name="40% - 강조색6 24 9" xfId="2873"/>
    <cellStyle name="40% - 강조색6 25" xfId="426"/>
    <cellStyle name="40% - 강조색6 25 10" xfId="2874"/>
    <cellStyle name="40% - 강조색6 25 11" xfId="2875"/>
    <cellStyle name="40% - 강조색6 25 12" xfId="2876"/>
    <cellStyle name="40% - 강조색6 25 13" xfId="2877"/>
    <cellStyle name="40% - 강조색6 25 14" xfId="2878"/>
    <cellStyle name="40% - 강조색6 25 2" xfId="427"/>
    <cellStyle name="40% - 강조색6 25 3" xfId="2879"/>
    <cellStyle name="40% - 강조색6 25 4" xfId="2880"/>
    <cellStyle name="40% - 강조색6 25 5" xfId="2881"/>
    <cellStyle name="40% - 강조색6 25 6" xfId="2882"/>
    <cellStyle name="40% - 강조색6 25 7" xfId="2883"/>
    <cellStyle name="40% - 강조색6 25 8" xfId="2884"/>
    <cellStyle name="40% - 강조색6 25 9" xfId="2885"/>
    <cellStyle name="40% - 강조색6 26" xfId="428"/>
    <cellStyle name="40% - 강조색6 26 10" xfId="2886"/>
    <cellStyle name="40% - 강조색6 26 11" xfId="2887"/>
    <cellStyle name="40% - 강조색6 26 12" xfId="2888"/>
    <cellStyle name="40% - 강조색6 26 13" xfId="2889"/>
    <cellStyle name="40% - 강조색6 26 14" xfId="2890"/>
    <cellStyle name="40% - 강조색6 26 2" xfId="429"/>
    <cellStyle name="40% - 강조색6 26 3" xfId="2891"/>
    <cellStyle name="40% - 강조색6 26 4" xfId="2892"/>
    <cellStyle name="40% - 강조색6 26 5" xfId="2893"/>
    <cellStyle name="40% - 강조색6 26 6" xfId="2894"/>
    <cellStyle name="40% - 강조색6 26 7" xfId="2895"/>
    <cellStyle name="40% - 강조색6 26 8" xfId="2896"/>
    <cellStyle name="40% - 강조색6 26 9" xfId="2897"/>
    <cellStyle name="40% - 강조색6 3" xfId="430"/>
    <cellStyle name="40% - 강조색6 4" xfId="431"/>
    <cellStyle name="40% - 강조색6 4 2" xfId="432"/>
    <cellStyle name="40% - 강조색6 4 3" xfId="433"/>
    <cellStyle name="40% - 강조색6 4 4" xfId="434"/>
    <cellStyle name="40% - 강조색6 4 5" xfId="435"/>
    <cellStyle name="40% - 강조색6 5" xfId="436"/>
    <cellStyle name="40% - 강조색6 6" xfId="437"/>
    <cellStyle name="40% - 강조색6 7" xfId="438"/>
    <cellStyle name="40% - 강조색6 8" xfId="439"/>
    <cellStyle name="40% - 강조색6 9" xfId="440"/>
    <cellStyle name="60% - 강조색1 10" xfId="441"/>
    <cellStyle name="60% - 강조색1 11" xfId="442"/>
    <cellStyle name="60% - 강조색1 12" xfId="443"/>
    <cellStyle name="60% - 강조색1 13" xfId="444"/>
    <cellStyle name="60% - 강조색1 14" xfId="445"/>
    <cellStyle name="60% - 강조색1 15" xfId="446"/>
    <cellStyle name="60% - 강조색1 16" xfId="447"/>
    <cellStyle name="60% - 강조색1 17" xfId="448"/>
    <cellStyle name="60% - 강조색1 18" xfId="449"/>
    <cellStyle name="60% - 강조색1 19" xfId="450"/>
    <cellStyle name="60% - 강조색1 2" xfId="451"/>
    <cellStyle name="60% - 강조색1 2 2" xfId="452"/>
    <cellStyle name="60% - 강조색1 20" xfId="453"/>
    <cellStyle name="60% - 강조색1 21" xfId="454"/>
    <cellStyle name="60% - 강조색1 22" xfId="455"/>
    <cellStyle name="60% - 강조색1 23" xfId="456"/>
    <cellStyle name="60% - 강조색1 24" xfId="457"/>
    <cellStyle name="60% - 강조색1 25" xfId="458"/>
    <cellStyle name="60% - 강조색1 26" xfId="459"/>
    <cellStyle name="60% - 강조색1 3" xfId="460"/>
    <cellStyle name="60% - 강조색1 4" xfId="461"/>
    <cellStyle name="60% - 강조색1 4 2" xfId="462"/>
    <cellStyle name="60% - 강조색1 4 3" xfId="463"/>
    <cellStyle name="60% - 강조색1 4 4" xfId="464"/>
    <cellStyle name="60% - 강조색1 4 5" xfId="465"/>
    <cellStyle name="60% - 강조색1 5" xfId="466"/>
    <cellStyle name="60% - 강조색1 6" xfId="467"/>
    <cellStyle name="60% - 강조색1 7" xfId="468"/>
    <cellStyle name="60% - 강조색1 8" xfId="469"/>
    <cellStyle name="60% - 강조색1 9" xfId="470"/>
    <cellStyle name="60% - 강조색2 10" xfId="471"/>
    <cellStyle name="60% - 강조색2 11" xfId="472"/>
    <cellStyle name="60% - 강조색2 12" xfId="473"/>
    <cellStyle name="60% - 강조색2 13" xfId="474"/>
    <cellStyle name="60% - 강조색2 14" xfId="475"/>
    <cellStyle name="60% - 강조색2 15" xfId="476"/>
    <cellStyle name="60% - 강조색2 16" xfId="477"/>
    <cellStyle name="60% - 강조색2 17" xfId="478"/>
    <cellStyle name="60% - 강조색2 18" xfId="479"/>
    <cellStyle name="60% - 강조색2 19" xfId="480"/>
    <cellStyle name="60% - 강조색2 2" xfId="481"/>
    <cellStyle name="60% - 강조색2 2 2" xfId="482"/>
    <cellStyle name="60% - 강조색2 20" xfId="483"/>
    <cellStyle name="60% - 강조색2 21" xfId="484"/>
    <cellStyle name="60% - 강조색2 22" xfId="485"/>
    <cellStyle name="60% - 강조색2 23" xfId="486"/>
    <cellStyle name="60% - 강조색2 24" xfId="487"/>
    <cellStyle name="60% - 강조색2 25" xfId="488"/>
    <cellStyle name="60% - 강조색2 26" xfId="489"/>
    <cellStyle name="60% - 강조색2 27" xfId="490"/>
    <cellStyle name="60% - 강조색2 28" xfId="491"/>
    <cellStyle name="60% - 강조색2 29" xfId="492"/>
    <cellStyle name="60% - 강조색2 3" xfId="493"/>
    <cellStyle name="60% - 강조색2 30" xfId="494"/>
    <cellStyle name="60% - 강조색2 4" xfId="495"/>
    <cellStyle name="60% - 강조색2 5" xfId="496"/>
    <cellStyle name="60% - 강조색2 6" xfId="497"/>
    <cellStyle name="60% - 강조색2 7" xfId="498"/>
    <cellStyle name="60% - 강조색2 7 2" xfId="499"/>
    <cellStyle name="60% - 강조색2 7 3" xfId="500"/>
    <cellStyle name="60% - 강조색2 7 4" xfId="501"/>
    <cellStyle name="60% - 강조색2 7 5" xfId="502"/>
    <cellStyle name="60% - 강조색2 8" xfId="503"/>
    <cellStyle name="60% - 강조색2 9" xfId="504"/>
    <cellStyle name="60% - 강조색3 10" xfId="505"/>
    <cellStyle name="60% - 강조색3 11" xfId="506"/>
    <cellStyle name="60% - 강조색3 12" xfId="507"/>
    <cellStyle name="60% - 강조색3 13" xfId="508"/>
    <cellStyle name="60% - 강조색3 14" xfId="509"/>
    <cellStyle name="60% - 강조색3 15" xfId="510"/>
    <cellStyle name="60% - 강조색3 16" xfId="511"/>
    <cellStyle name="60% - 강조색3 17" xfId="512"/>
    <cellStyle name="60% - 강조색3 18" xfId="513"/>
    <cellStyle name="60% - 강조색3 19" xfId="514"/>
    <cellStyle name="60% - 강조색3 2" xfId="515"/>
    <cellStyle name="60% - 강조색3 2 2" xfId="516"/>
    <cellStyle name="60% - 강조색3 20" xfId="517"/>
    <cellStyle name="60% - 강조색3 21" xfId="518"/>
    <cellStyle name="60% - 강조색3 22" xfId="519"/>
    <cellStyle name="60% - 강조색3 23" xfId="520"/>
    <cellStyle name="60% - 강조색3 24" xfId="521"/>
    <cellStyle name="60% - 강조색3 25" xfId="522"/>
    <cellStyle name="60% - 강조색3 26" xfId="523"/>
    <cellStyle name="60% - 강조색3 3" xfId="524"/>
    <cellStyle name="60% - 강조색3 4" xfId="525"/>
    <cellStyle name="60% - 강조색3 4 2" xfId="526"/>
    <cellStyle name="60% - 강조색3 4 3" xfId="527"/>
    <cellStyle name="60% - 강조색3 4 4" xfId="528"/>
    <cellStyle name="60% - 강조색3 4 5" xfId="529"/>
    <cellStyle name="60% - 강조색3 5" xfId="530"/>
    <cellStyle name="60% - 강조색3 6" xfId="531"/>
    <cellStyle name="60% - 강조색3 7" xfId="532"/>
    <cellStyle name="60% - 강조색3 8" xfId="533"/>
    <cellStyle name="60% - 강조색3 9" xfId="534"/>
    <cellStyle name="60% - 강조색4 10" xfId="535"/>
    <cellStyle name="60% - 강조색4 11" xfId="536"/>
    <cellStyle name="60% - 강조색4 12" xfId="537"/>
    <cellStyle name="60% - 강조색4 13" xfId="538"/>
    <cellStyle name="60% - 강조색4 14" xfId="539"/>
    <cellStyle name="60% - 강조색4 15" xfId="540"/>
    <cellStyle name="60% - 강조색4 16" xfId="541"/>
    <cellStyle name="60% - 강조색4 17" xfId="542"/>
    <cellStyle name="60% - 강조색4 18" xfId="543"/>
    <cellStyle name="60% - 강조색4 19" xfId="544"/>
    <cellStyle name="60% - 강조색4 2" xfId="545"/>
    <cellStyle name="60% - 강조색4 2 2" xfId="546"/>
    <cellStyle name="60% - 강조색4 20" xfId="547"/>
    <cellStyle name="60% - 강조색4 21" xfId="548"/>
    <cellStyle name="60% - 강조색4 22" xfId="549"/>
    <cellStyle name="60% - 강조색4 23" xfId="550"/>
    <cellStyle name="60% - 강조색4 24" xfId="551"/>
    <cellStyle name="60% - 강조색4 25" xfId="552"/>
    <cellStyle name="60% - 강조색4 26" xfId="553"/>
    <cellStyle name="60% - 강조색4 3" xfId="554"/>
    <cellStyle name="60% - 강조색4 4" xfId="555"/>
    <cellStyle name="60% - 강조색4 4 2" xfId="556"/>
    <cellStyle name="60% - 강조색4 4 3" xfId="557"/>
    <cellStyle name="60% - 강조색4 4 4" xfId="558"/>
    <cellStyle name="60% - 강조색4 4 5" xfId="559"/>
    <cellStyle name="60% - 강조색4 5" xfId="560"/>
    <cellStyle name="60% - 강조색4 6" xfId="561"/>
    <cellStyle name="60% - 강조색4 7" xfId="562"/>
    <cellStyle name="60% - 강조색4 8" xfId="563"/>
    <cellStyle name="60% - 강조색4 9" xfId="564"/>
    <cellStyle name="60% - 강조색5 10" xfId="565"/>
    <cellStyle name="60% - 강조색5 11" xfId="566"/>
    <cellStyle name="60% - 강조색5 12" xfId="567"/>
    <cellStyle name="60% - 강조색5 13" xfId="568"/>
    <cellStyle name="60% - 강조색5 14" xfId="569"/>
    <cellStyle name="60% - 강조색5 15" xfId="570"/>
    <cellStyle name="60% - 강조색5 16" xfId="571"/>
    <cellStyle name="60% - 강조색5 17" xfId="572"/>
    <cellStyle name="60% - 강조색5 18" xfId="573"/>
    <cellStyle name="60% - 강조색5 19" xfId="574"/>
    <cellStyle name="60% - 강조색5 2" xfId="575"/>
    <cellStyle name="60% - 강조색5 2 2" xfId="576"/>
    <cellStyle name="60% - 강조색5 20" xfId="577"/>
    <cellStyle name="60% - 강조색5 21" xfId="578"/>
    <cellStyle name="60% - 강조색5 22" xfId="579"/>
    <cellStyle name="60% - 강조색5 23" xfId="580"/>
    <cellStyle name="60% - 강조색5 24" xfId="581"/>
    <cellStyle name="60% - 강조색5 25" xfId="582"/>
    <cellStyle name="60% - 강조색5 26" xfId="583"/>
    <cellStyle name="60% - 강조색5 3" xfId="584"/>
    <cellStyle name="60% - 강조색5 4" xfId="585"/>
    <cellStyle name="60% - 강조색5 4 2" xfId="586"/>
    <cellStyle name="60% - 강조색5 4 3" xfId="587"/>
    <cellStyle name="60% - 강조색5 4 4" xfId="588"/>
    <cellStyle name="60% - 강조색5 4 5" xfId="589"/>
    <cellStyle name="60% - 강조색5 5" xfId="590"/>
    <cellStyle name="60% - 강조색5 6" xfId="591"/>
    <cellStyle name="60% - 강조색5 7" xfId="592"/>
    <cellStyle name="60% - 강조색5 8" xfId="593"/>
    <cellStyle name="60% - 강조색5 9" xfId="594"/>
    <cellStyle name="60% - 강조색6 10" xfId="595"/>
    <cellStyle name="60% - 강조색6 11" xfId="596"/>
    <cellStyle name="60% - 강조색6 12" xfId="597"/>
    <cellStyle name="60% - 강조색6 13" xfId="598"/>
    <cellStyle name="60% - 강조색6 14" xfId="599"/>
    <cellStyle name="60% - 강조색6 15" xfId="600"/>
    <cellStyle name="60% - 강조색6 16" xfId="601"/>
    <cellStyle name="60% - 강조색6 17" xfId="602"/>
    <cellStyle name="60% - 강조색6 18" xfId="603"/>
    <cellStyle name="60% - 강조색6 19" xfId="604"/>
    <cellStyle name="60% - 강조색6 2" xfId="605"/>
    <cellStyle name="60% - 강조색6 2 2" xfId="606"/>
    <cellStyle name="60% - 강조색6 20" xfId="607"/>
    <cellStyle name="60% - 강조색6 21" xfId="608"/>
    <cellStyle name="60% - 강조색6 22" xfId="609"/>
    <cellStyle name="60% - 강조색6 23" xfId="610"/>
    <cellStyle name="60% - 강조색6 24" xfId="611"/>
    <cellStyle name="60% - 강조색6 25" xfId="612"/>
    <cellStyle name="60% - 강조색6 26" xfId="613"/>
    <cellStyle name="60% - 강조색6 3" xfId="614"/>
    <cellStyle name="60% - 강조색6 4" xfId="615"/>
    <cellStyle name="60% - 강조색6 4 2" xfId="616"/>
    <cellStyle name="60% - 강조색6 4 3" xfId="617"/>
    <cellStyle name="60% - 강조색6 4 4" xfId="618"/>
    <cellStyle name="60% - 강조색6 4 5" xfId="619"/>
    <cellStyle name="60% - 강조색6 5" xfId="620"/>
    <cellStyle name="60% - 강조색6 6" xfId="621"/>
    <cellStyle name="60% - 강조색6 7" xfId="622"/>
    <cellStyle name="60% - 강조색6 8" xfId="623"/>
    <cellStyle name="60% - 강조색6 9" xfId="624"/>
    <cellStyle name="A¨­???? [0]_2000¨?OER " xfId="2083"/>
    <cellStyle name="A¨­????_2000¨?OER " xfId="2084"/>
    <cellStyle name="A¨­￠￢￠O [0]_2000¨uOER " xfId="2085"/>
    <cellStyle name="A¨­¢¬¢Ò [0]_2000¨ùOER " xfId="2086"/>
    <cellStyle name="A¨­￠￢￠O [0]_2000¨uOER  2" xfId="9350"/>
    <cellStyle name="A¨­¢¬¢Ò [0]_2000¨ùOER  2" xfId="9351"/>
    <cellStyle name="A¨­￠￢￠O [0]_2000¨uOER  3" xfId="9416"/>
    <cellStyle name="A¨­¢¬¢Ò [0]_2000¨ùOER  3" xfId="9417"/>
    <cellStyle name="A¨­￠￢￠O [0]_2000¨uOER  4" xfId="3641"/>
    <cellStyle name="A¨­¢¬¢Ò [0]_2000¨ùOER  4" xfId="3642"/>
    <cellStyle name="A¨­￠￢￠O [0]_2000¨uOER  5" xfId="9415"/>
    <cellStyle name="A¨­¢¬¢Ò [0]_2000¨ùOER  5" xfId="9420"/>
    <cellStyle name="A¨­￠￢￠O_2000¨uOER " xfId="2087"/>
    <cellStyle name="A¨­¢¬¢Ò_2000¨ùOER " xfId="2088"/>
    <cellStyle name="A¨­￠￢￠O_2000¨uOER  2" xfId="9352"/>
    <cellStyle name="A¨­¢¬¢Ò_2000¨ùOER  2" xfId="9353"/>
    <cellStyle name="A¨­￠￢￠O_2000¨uOER  3" xfId="9418"/>
    <cellStyle name="A¨­¢¬¢Ò_2000¨ùOER  3" xfId="9419"/>
    <cellStyle name="A¨­￠￢￠O_2000¨uOER  4" xfId="3643"/>
    <cellStyle name="A¨­¢¬¢Ò_2000¨ùOER  4" xfId="3644"/>
    <cellStyle name="A¨­￠￢￠O_2000¨uOER  5" xfId="9421"/>
    <cellStyle name="A¨­¢¬¢Ò_2000¨ùOER  5" xfId="9422"/>
    <cellStyle name="AeE­ [0]_°u¸RC×¸n_¾÷A¾º° " xfId="2089"/>
    <cellStyle name="AeE­_°u¸RC×¸n_¾÷A¾º° " xfId="2090"/>
    <cellStyle name="AeE¡? [0]_2000¨?OER " xfId="2091"/>
    <cellStyle name="AeE¡?_2000¨?OER " xfId="2092"/>
    <cellStyle name="AeE¡© [0]_2000¨ùOER " xfId="2093"/>
    <cellStyle name="AeE¡©_2000¨ùOER " xfId="2094"/>
    <cellStyle name="AeE¡ⓒ [0]_2000¨uOER " xfId="2095"/>
    <cellStyle name="AeE¡ⓒ_2000¨uOER " xfId="2096"/>
    <cellStyle name="AÞ¸¶ [0]_°u¸RC×¸n_¾÷A¾º° " xfId="2097"/>
    <cellStyle name="AÞ¸¶_°u¸RC×¸n_¾÷A¾º° " xfId="2098"/>
    <cellStyle name="C¡?A¨ª_2000¨?OER " xfId="2099"/>
    <cellStyle name="C¡IA¨ª_2000¨uOER " xfId="2100"/>
    <cellStyle name="C¡ÍA¨ª_2000¨ùOER " xfId="2101"/>
    <cellStyle name="C¡IA¨ª_2000¨uOER  2" xfId="9354"/>
    <cellStyle name="C¡ÍA¨ª_2000¨ùOER  2" xfId="9355"/>
    <cellStyle name="C¡IA¨ª_2000¨uOER  3" xfId="9423"/>
    <cellStyle name="C¡ÍA¨ª_2000¨ùOER  3" xfId="9424"/>
    <cellStyle name="C¡IA¨ª_2000¨uOER  4" xfId="3700"/>
    <cellStyle name="C¡ÍA¨ª_2000¨ùOER  4" xfId="3704"/>
    <cellStyle name="C¡IA¨ª_2000¨uOER  5" xfId="9425"/>
    <cellStyle name="C¡ÍA¨ª_2000¨ùOER  5" xfId="9427"/>
    <cellStyle name="C¡IA¨ª_2000¨uOER _1월채권" xfId="2102"/>
    <cellStyle name="C￥AØ_°u¸RC×¸n_¾÷A¾º° " xfId="2103"/>
    <cellStyle name="Calc Currency (0)" xfId="2104"/>
    <cellStyle name="Calc Currency (0) 2" xfId="9356"/>
    <cellStyle name="category" xfId="2105"/>
    <cellStyle name="category 2" xfId="9357"/>
    <cellStyle name="Comma" xfId="2106"/>
    <cellStyle name="Comma [0]" xfId="2107"/>
    <cellStyle name="Comma [0] 2" xfId="9359"/>
    <cellStyle name="Comma 2" xfId="9358"/>
    <cellStyle name="Comma 3" xfId="9426"/>
    <cellStyle name="Comma 4" xfId="3705"/>
    <cellStyle name="Comma 5" xfId="9429"/>
    <cellStyle name="Comma_ SG&amp;A Bridge " xfId="2108"/>
    <cellStyle name="Copied" xfId="2109"/>
    <cellStyle name="Copied 2" xfId="9360"/>
    <cellStyle name="Currency" xfId="2110"/>
    <cellStyle name="Currency [0]" xfId="2111"/>
    <cellStyle name="Currency [0] 10" xfId="9363"/>
    <cellStyle name="Currency [0] 11" xfId="9364"/>
    <cellStyle name="Currency [0] 12" xfId="9365"/>
    <cellStyle name="Currency [0] 13" xfId="9366"/>
    <cellStyle name="Currency [0] 14" xfId="9367"/>
    <cellStyle name="Currency [0] 15" xfId="9368"/>
    <cellStyle name="Currency [0] 16" xfId="9369"/>
    <cellStyle name="Currency [0] 17" xfId="9370"/>
    <cellStyle name="Currency [0] 18" xfId="9371"/>
    <cellStyle name="Currency [0] 19" xfId="9362"/>
    <cellStyle name="Currency [0] 2" xfId="2112"/>
    <cellStyle name="Currency [0] 2 2" xfId="9372"/>
    <cellStyle name="Currency [0] 20" xfId="9436"/>
    <cellStyle name="Currency [0] 21" xfId="9437"/>
    <cellStyle name="Currency [0] 22" xfId="9433"/>
    <cellStyle name="Currency [0] 23" xfId="9434"/>
    <cellStyle name="Currency [0] 24" xfId="9442"/>
    <cellStyle name="Currency [0] 25" xfId="9435"/>
    <cellStyle name="Currency [0] 3" xfId="9373"/>
    <cellStyle name="Currency [0] 4" xfId="9374"/>
    <cellStyle name="Currency [0] 5" xfId="9375"/>
    <cellStyle name="Currency [0] 6" xfId="9376"/>
    <cellStyle name="Currency [0] 7" xfId="9377"/>
    <cellStyle name="Currency [0] 8" xfId="9378"/>
    <cellStyle name="Currency [0] 9" xfId="9379"/>
    <cellStyle name="Currency 2" xfId="9361"/>
    <cellStyle name="Currency 3" xfId="9428"/>
    <cellStyle name="Currency 4" xfId="3706"/>
    <cellStyle name="Currency 5" xfId="9430"/>
    <cellStyle name="Currency_ SG&amp;A Bridge " xfId="2113"/>
    <cellStyle name="Currency1" xfId="2114"/>
    <cellStyle name="Currency1 2" xfId="9380"/>
    <cellStyle name="Date" xfId="2115"/>
    <cellStyle name="Date 2" xfId="9381"/>
    <cellStyle name="Dezimal [0]_laroux" xfId="2116"/>
    <cellStyle name="Dezimal_laroux" xfId="2117"/>
    <cellStyle name="Entered" xfId="2118"/>
    <cellStyle name="Entered 2" xfId="9382"/>
    <cellStyle name="Fixed" xfId="2119"/>
    <cellStyle name="Fixed 2" xfId="9383"/>
    <cellStyle name="Grey" xfId="2120"/>
    <cellStyle name="Grey 2" xfId="9384"/>
    <cellStyle name="HEADER" xfId="2121"/>
    <cellStyle name="HEADER 2" xfId="9385"/>
    <cellStyle name="Header1" xfId="2122"/>
    <cellStyle name="Header1 2" xfId="9386"/>
    <cellStyle name="Header2" xfId="2123"/>
    <cellStyle name="Header2 2" xfId="2124"/>
    <cellStyle name="Header2 2 2" xfId="9388"/>
    <cellStyle name="Header2 3" xfId="9387"/>
    <cellStyle name="Heading1" xfId="2125"/>
    <cellStyle name="Heading1 2" xfId="9389"/>
    <cellStyle name="Heading2" xfId="2126"/>
    <cellStyle name="Heading2 2" xfId="9390"/>
    <cellStyle name="Input [yellow]" xfId="2127"/>
    <cellStyle name="Input [yellow] 2" xfId="2128"/>
    <cellStyle name="Input [yellow] 2 2" xfId="9392"/>
    <cellStyle name="Input [yellow] 3" xfId="9391"/>
    <cellStyle name="LG_View_1" xfId="2129"/>
    <cellStyle name="Model" xfId="2130"/>
    <cellStyle name="Model 2" xfId="9393"/>
    <cellStyle name="no dec" xfId="2131"/>
    <cellStyle name="no dec 2" xfId="9394"/>
    <cellStyle name="Normal - Style1" xfId="2132"/>
    <cellStyle name="Normal - Style1 2" xfId="9395"/>
    <cellStyle name="Normal - Style2" xfId="2133"/>
    <cellStyle name="Normal - Style2 2" xfId="9396"/>
    <cellStyle name="Normal - Style3" xfId="2134"/>
    <cellStyle name="Normal - Style3 2" xfId="9397"/>
    <cellStyle name="Normal - Style4" xfId="2135"/>
    <cellStyle name="Normal - Style4 2" xfId="9398"/>
    <cellStyle name="Normal - Style5" xfId="2136"/>
    <cellStyle name="Normal - Style5 2" xfId="9399"/>
    <cellStyle name="Normal - Style6" xfId="2137"/>
    <cellStyle name="Normal - Style6 2" xfId="9400"/>
    <cellStyle name="Normal - Style7" xfId="2138"/>
    <cellStyle name="Normal - Style7 2" xfId="9401"/>
    <cellStyle name="Normal - Style8" xfId="2139"/>
    <cellStyle name="Normal - Style8 2" xfId="9402"/>
    <cellStyle name="Normal_ SG&amp;A Bridge " xfId="2140"/>
    <cellStyle name="Normal1" xfId="2141"/>
    <cellStyle name="Normal1 2" xfId="9403"/>
    <cellStyle name="Normal2" xfId="2142"/>
    <cellStyle name="Normal2 2" xfId="9404"/>
    <cellStyle name="Normal3" xfId="2143"/>
    <cellStyle name="Normal3 2" xfId="9405"/>
    <cellStyle name="Normal4" xfId="2144"/>
    <cellStyle name="Normal4 2" xfId="9406"/>
    <cellStyle name="Percent" xfId="2145"/>
    <cellStyle name="Percent [2]" xfId="2146"/>
    <cellStyle name="Percent [2] 2" xfId="9408"/>
    <cellStyle name="Percent 2" xfId="9407"/>
    <cellStyle name="Percent 3" xfId="9431"/>
    <cellStyle name="Percent 4" xfId="6262"/>
    <cellStyle name="Percent 5" xfId="9432"/>
    <cellStyle name="Percent_1601 분석적 검토_2003_12의 워크시트" xfId="2147"/>
    <cellStyle name="PwC" xfId="2148"/>
    <cellStyle name="PwC 2" xfId="9409"/>
    <cellStyle name="RevList" xfId="2149"/>
    <cellStyle name="RevList 2" xfId="9410"/>
    <cellStyle name="Standard_laroux" xfId="2150"/>
    <cellStyle name="subhead" xfId="2151"/>
    <cellStyle name="subhead 2" xfId="9411"/>
    <cellStyle name="Subtotal" xfId="2152"/>
    <cellStyle name="Subtotal 2" xfId="9412"/>
    <cellStyle name="þ_x001d_ð'&amp;Oy?Hy9_x0008__x000f__x0007_æ_x0007__x0007__x0001__x0001_" xfId="2153"/>
    <cellStyle name="þ_x001d_ð'&amp;Oy?Hy9_x0008__x000f__x0007_æ_x0007__x0007__x0001__x0001_ 2" xfId="9413"/>
    <cellStyle name="Total" xfId="2154"/>
    <cellStyle name="Total 2" xfId="9414"/>
    <cellStyle name="W?rung [0]_laroux" xfId="2155"/>
    <cellStyle name="W?rung_laroux" xfId="2156"/>
    <cellStyle name="강조색1 10" xfId="625"/>
    <cellStyle name="강조색1 11" xfId="626"/>
    <cellStyle name="강조색1 12" xfId="627"/>
    <cellStyle name="강조색1 13" xfId="628"/>
    <cellStyle name="강조색1 14" xfId="629"/>
    <cellStyle name="강조색1 15" xfId="630"/>
    <cellStyle name="강조색1 16" xfId="631"/>
    <cellStyle name="강조색1 17" xfId="632"/>
    <cellStyle name="강조색1 18" xfId="633"/>
    <cellStyle name="강조색1 19" xfId="634"/>
    <cellStyle name="강조색1 2" xfId="635"/>
    <cellStyle name="강조색1 2 2" xfId="636"/>
    <cellStyle name="강조색1 20" xfId="637"/>
    <cellStyle name="강조색1 21" xfId="638"/>
    <cellStyle name="강조색1 22" xfId="639"/>
    <cellStyle name="강조색1 23" xfId="640"/>
    <cellStyle name="강조색1 24" xfId="641"/>
    <cellStyle name="강조색1 25" xfId="642"/>
    <cellStyle name="강조색1 26" xfId="643"/>
    <cellStyle name="강조색1 3" xfId="644"/>
    <cellStyle name="강조색1 4" xfId="645"/>
    <cellStyle name="강조색1 4 2" xfId="646"/>
    <cellStyle name="강조색1 4 3" xfId="647"/>
    <cellStyle name="강조색1 4 4" xfId="648"/>
    <cellStyle name="강조색1 4 5" xfId="649"/>
    <cellStyle name="강조색1 5" xfId="650"/>
    <cellStyle name="강조색1 6" xfId="651"/>
    <cellStyle name="강조색1 7" xfId="652"/>
    <cellStyle name="강조색1 8" xfId="653"/>
    <cellStyle name="강조색1 9" xfId="654"/>
    <cellStyle name="강조색2 10" xfId="655"/>
    <cellStyle name="강조색2 11" xfId="656"/>
    <cellStyle name="강조색2 12" xfId="657"/>
    <cellStyle name="강조색2 13" xfId="658"/>
    <cellStyle name="강조색2 14" xfId="659"/>
    <cellStyle name="강조색2 15" xfId="660"/>
    <cellStyle name="강조색2 16" xfId="661"/>
    <cellStyle name="강조색2 17" xfId="662"/>
    <cellStyle name="강조색2 18" xfId="663"/>
    <cellStyle name="강조색2 19" xfId="664"/>
    <cellStyle name="강조색2 2" xfId="665"/>
    <cellStyle name="강조색2 2 2" xfId="666"/>
    <cellStyle name="강조색2 20" xfId="667"/>
    <cellStyle name="강조색2 21" xfId="668"/>
    <cellStyle name="강조색2 22" xfId="669"/>
    <cellStyle name="강조색2 23" xfId="670"/>
    <cellStyle name="강조색2 24" xfId="671"/>
    <cellStyle name="강조색2 25" xfId="672"/>
    <cellStyle name="강조색2 26" xfId="673"/>
    <cellStyle name="강조색2 3" xfId="674"/>
    <cellStyle name="강조색2 4" xfId="675"/>
    <cellStyle name="강조색2 4 2" xfId="676"/>
    <cellStyle name="강조색2 4 3" xfId="677"/>
    <cellStyle name="강조색2 4 4" xfId="678"/>
    <cellStyle name="강조색2 4 5" xfId="679"/>
    <cellStyle name="강조색2 5" xfId="680"/>
    <cellStyle name="강조색2 6" xfId="681"/>
    <cellStyle name="강조색2 7" xfId="682"/>
    <cellStyle name="강조색2 8" xfId="683"/>
    <cellStyle name="강조색2 9" xfId="684"/>
    <cellStyle name="강조색3 10" xfId="685"/>
    <cellStyle name="강조색3 11" xfId="686"/>
    <cellStyle name="강조색3 12" xfId="687"/>
    <cellStyle name="강조색3 13" xfId="688"/>
    <cellStyle name="강조색3 14" xfId="689"/>
    <cellStyle name="강조색3 15" xfId="690"/>
    <cellStyle name="강조색3 16" xfId="691"/>
    <cellStyle name="강조색3 17" xfId="692"/>
    <cellStyle name="강조색3 18" xfId="693"/>
    <cellStyle name="강조색3 19" xfId="694"/>
    <cellStyle name="강조색3 2" xfId="695"/>
    <cellStyle name="강조색3 2 2" xfId="696"/>
    <cellStyle name="강조색3 20" xfId="697"/>
    <cellStyle name="강조색3 21" xfId="698"/>
    <cellStyle name="강조색3 22" xfId="699"/>
    <cellStyle name="강조색3 23" xfId="700"/>
    <cellStyle name="강조색3 24" xfId="701"/>
    <cellStyle name="강조색3 25" xfId="702"/>
    <cellStyle name="강조색3 26" xfId="703"/>
    <cellStyle name="강조색3 3" xfId="704"/>
    <cellStyle name="강조색3 4" xfId="705"/>
    <cellStyle name="강조색3 4 2" xfId="706"/>
    <cellStyle name="강조색3 4 3" xfId="707"/>
    <cellStyle name="강조색3 4 4" xfId="708"/>
    <cellStyle name="강조색3 4 5" xfId="709"/>
    <cellStyle name="강조색3 5" xfId="710"/>
    <cellStyle name="강조색3 6" xfId="711"/>
    <cellStyle name="강조색3 7" xfId="712"/>
    <cellStyle name="강조색3 8" xfId="713"/>
    <cellStyle name="강조색3 9" xfId="714"/>
    <cellStyle name="강조색4 10" xfId="715"/>
    <cellStyle name="강조색4 11" xfId="716"/>
    <cellStyle name="강조색4 12" xfId="717"/>
    <cellStyle name="강조색4 13" xfId="718"/>
    <cellStyle name="강조색4 14" xfId="719"/>
    <cellStyle name="강조색4 15" xfId="720"/>
    <cellStyle name="강조색4 16" xfId="721"/>
    <cellStyle name="강조색4 17" xfId="722"/>
    <cellStyle name="강조색4 18" xfId="723"/>
    <cellStyle name="강조색4 19" xfId="724"/>
    <cellStyle name="강조색4 2" xfId="725"/>
    <cellStyle name="강조색4 2 2" xfId="726"/>
    <cellStyle name="강조색4 20" xfId="727"/>
    <cellStyle name="강조색4 21" xfId="728"/>
    <cellStyle name="강조색4 22" xfId="729"/>
    <cellStyle name="강조색4 23" xfId="730"/>
    <cellStyle name="강조색4 24" xfId="731"/>
    <cellStyle name="강조색4 25" xfId="732"/>
    <cellStyle name="강조색4 26" xfId="733"/>
    <cellStyle name="강조색4 3" xfId="734"/>
    <cellStyle name="강조색4 4" xfId="735"/>
    <cellStyle name="강조색4 4 2" xfId="736"/>
    <cellStyle name="강조색4 4 3" xfId="737"/>
    <cellStyle name="강조색4 4 4" xfId="738"/>
    <cellStyle name="강조색4 4 5" xfId="739"/>
    <cellStyle name="강조색4 5" xfId="740"/>
    <cellStyle name="강조색4 6" xfId="741"/>
    <cellStyle name="강조색4 7" xfId="742"/>
    <cellStyle name="강조색4 8" xfId="743"/>
    <cellStyle name="강조색4 9" xfId="744"/>
    <cellStyle name="강조색5 10" xfId="745"/>
    <cellStyle name="강조색5 11" xfId="746"/>
    <cellStyle name="강조색5 12" xfId="747"/>
    <cellStyle name="강조색5 13" xfId="748"/>
    <cellStyle name="강조색5 14" xfId="749"/>
    <cellStyle name="강조색5 15" xfId="750"/>
    <cellStyle name="강조색5 16" xfId="751"/>
    <cellStyle name="강조색5 17" xfId="752"/>
    <cellStyle name="강조색5 18" xfId="753"/>
    <cellStyle name="강조색5 19" xfId="754"/>
    <cellStyle name="강조색5 2" xfId="755"/>
    <cellStyle name="강조색5 2 2" xfId="756"/>
    <cellStyle name="강조색5 20" xfId="757"/>
    <cellStyle name="강조색5 21" xfId="758"/>
    <cellStyle name="강조색5 22" xfId="759"/>
    <cellStyle name="강조색5 23" xfId="760"/>
    <cellStyle name="강조색5 24" xfId="761"/>
    <cellStyle name="강조색5 25" xfId="762"/>
    <cellStyle name="강조색5 26" xfId="763"/>
    <cellStyle name="강조색5 3" xfId="764"/>
    <cellStyle name="강조색5 4" xfId="765"/>
    <cellStyle name="강조색5 4 2" xfId="766"/>
    <cellStyle name="강조색5 4 3" xfId="767"/>
    <cellStyle name="강조색5 4 4" xfId="768"/>
    <cellStyle name="강조색5 4 5" xfId="769"/>
    <cellStyle name="강조색5 5" xfId="770"/>
    <cellStyle name="강조색5 6" xfId="771"/>
    <cellStyle name="강조색5 7" xfId="772"/>
    <cellStyle name="강조색5 8" xfId="773"/>
    <cellStyle name="강조색5 9" xfId="774"/>
    <cellStyle name="강조색6 10" xfId="775"/>
    <cellStyle name="강조색6 11" xfId="776"/>
    <cellStyle name="강조색6 12" xfId="777"/>
    <cellStyle name="강조색6 13" xfId="778"/>
    <cellStyle name="강조색6 14" xfId="779"/>
    <cellStyle name="강조색6 15" xfId="780"/>
    <cellStyle name="강조색6 16" xfId="781"/>
    <cellStyle name="강조색6 17" xfId="782"/>
    <cellStyle name="강조색6 18" xfId="783"/>
    <cellStyle name="강조색6 19" xfId="784"/>
    <cellStyle name="강조색6 2" xfId="785"/>
    <cellStyle name="강조색6 2 2" xfId="786"/>
    <cellStyle name="강조색6 20" xfId="787"/>
    <cellStyle name="강조색6 21" xfId="788"/>
    <cellStyle name="강조색6 22" xfId="789"/>
    <cellStyle name="강조색6 23" xfId="790"/>
    <cellStyle name="강조색6 24" xfId="791"/>
    <cellStyle name="강조색6 25" xfId="792"/>
    <cellStyle name="강조색6 26" xfId="793"/>
    <cellStyle name="강조색6 3" xfId="794"/>
    <cellStyle name="강조색6 4" xfId="795"/>
    <cellStyle name="강조색6 4 2" xfId="796"/>
    <cellStyle name="강조색6 4 3" xfId="797"/>
    <cellStyle name="강조색6 4 4" xfId="798"/>
    <cellStyle name="강조색6 4 5" xfId="799"/>
    <cellStyle name="강조색6 5" xfId="800"/>
    <cellStyle name="강조색6 6" xfId="801"/>
    <cellStyle name="강조색6 7" xfId="802"/>
    <cellStyle name="강조색6 8" xfId="803"/>
    <cellStyle name="강조색6 9" xfId="804"/>
    <cellStyle name="경고문 10" xfId="805"/>
    <cellStyle name="경고문 11" xfId="806"/>
    <cellStyle name="경고문 12" xfId="807"/>
    <cellStyle name="경고문 13" xfId="808"/>
    <cellStyle name="경고문 14" xfId="809"/>
    <cellStyle name="경고문 15" xfId="810"/>
    <cellStyle name="경고문 16" xfId="811"/>
    <cellStyle name="경고문 17" xfId="812"/>
    <cellStyle name="경고문 18" xfId="813"/>
    <cellStyle name="경고문 19" xfId="814"/>
    <cellStyle name="경고문 2" xfId="815"/>
    <cellStyle name="경고문 2 2" xfId="816"/>
    <cellStyle name="경고문 20" xfId="817"/>
    <cellStyle name="경고문 21" xfId="818"/>
    <cellStyle name="경고문 22" xfId="819"/>
    <cellStyle name="경고문 23" xfId="820"/>
    <cellStyle name="경고문 24" xfId="821"/>
    <cellStyle name="경고문 25" xfId="822"/>
    <cellStyle name="경고문 26" xfId="823"/>
    <cellStyle name="경고문 3" xfId="824"/>
    <cellStyle name="경고문 4" xfId="825"/>
    <cellStyle name="경고문 4 2" xfId="826"/>
    <cellStyle name="경고문 4 3" xfId="827"/>
    <cellStyle name="경고문 4 4" xfId="828"/>
    <cellStyle name="경고문 4 5" xfId="829"/>
    <cellStyle name="경고문 5" xfId="830"/>
    <cellStyle name="경고문 6" xfId="831"/>
    <cellStyle name="경고문 7" xfId="832"/>
    <cellStyle name="경고문 8" xfId="833"/>
    <cellStyle name="경고문 9" xfId="834"/>
    <cellStyle name="계산 10" xfId="835"/>
    <cellStyle name="계산 11" xfId="836"/>
    <cellStyle name="계산 12" xfId="837"/>
    <cellStyle name="계산 13" xfId="838"/>
    <cellStyle name="계산 14" xfId="839"/>
    <cellStyle name="계산 15" xfId="840"/>
    <cellStyle name="계산 16" xfId="841"/>
    <cellStyle name="계산 17" xfId="842"/>
    <cellStyle name="계산 18" xfId="843"/>
    <cellStyle name="계산 19" xfId="844"/>
    <cellStyle name="계산 2" xfId="845"/>
    <cellStyle name="계산 2 2" xfId="846"/>
    <cellStyle name="계산 20" xfId="847"/>
    <cellStyle name="계산 21" xfId="848"/>
    <cellStyle name="계산 22" xfId="849"/>
    <cellStyle name="계산 23" xfId="850"/>
    <cellStyle name="계산 24" xfId="851"/>
    <cellStyle name="계산 25" xfId="852"/>
    <cellStyle name="계산 26" xfId="853"/>
    <cellStyle name="계산 3" xfId="854"/>
    <cellStyle name="계산 4" xfId="855"/>
    <cellStyle name="계산 4 2" xfId="856"/>
    <cellStyle name="계산 4 3" xfId="857"/>
    <cellStyle name="계산 4 4" xfId="858"/>
    <cellStyle name="계산 4 5" xfId="859"/>
    <cellStyle name="계산 5" xfId="860"/>
    <cellStyle name="계산 6" xfId="861"/>
    <cellStyle name="계산 7" xfId="862"/>
    <cellStyle name="계산 8" xfId="863"/>
    <cellStyle name="계산 9" xfId="864"/>
    <cellStyle name="고정소숫점" xfId="865"/>
    <cellStyle name="고정출력1" xfId="866"/>
    <cellStyle name="고정출력2" xfId="867"/>
    <cellStyle name="咬訌裝?report-2 " xfId="868"/>
    <cellStyle name="금액" xfId="869"/>
    <cellStyle name="금액 2" xfId="870"/>
    <cellStyle name="나쁨 10" xfId="871"/>
    <cellStyle name="나쁨 11" xfId="872"/>
    <cellStyle name="나쁨 12" xfId="873"/>
    <cellStyle name="나쁨 13" xfId="874"/>
    <cellStyle name="나쁨 14" xfId="875"/>
    <cellStyle name="나쁨 15" xfId="876"/>
    <cellStyle name="나쁨 16" xfId="877"/>
    <cellStyle name="나쁨 17" xfId="878"/>
    <cellStyle name="나쁨 18" xfId="879"/>
    <cellStyle name="나쁨 19" xfId="880"/>
    <cellStyle name="나쁨 2" xfId="881"/>
    <cellStyle name="나쁨 2 2" xfId="882"/>
    <cellStyle name="나쁨 20" xfId="883"/>
    <cellStyle name="나쁨 21" xfId="884"/>
    <cellStyle name="나쁨 22" xfId="885"/>
    <cellStyle name="나쁨 23" xfId="886"/>
    <cellStyle name="나쁨 24" xfId="887"/>
    <cellStyle name="나쁨 25" xfId="888"/>
    <cellStyle name="나쁨 26" xfId="889"/>
    <cellStyle name="나쁨 27" xfId="890"/>
    <cellStyle name="나쁨 28" xfId="891"/>
    <cellStyle name="나쁨 29" xfId="892"/>
    <cellStyle name="나쁨 3" xfId="893"/>
    <cellStyle name="나쁨 30" xfId="894"/>
    <cellStyle name="나쁨 4" xfId="895"/>
    <cellStyle name="나쁨 5" xfId="896"/>
    <cellStyle name="나쁨 6" xfId="897"/>
    <cellStyle name="나쁨 7" xfId="898"/>
    <cellStyle name="나쁨 7 2" xfId="899"/>
    <cellStyle name="나쁨 7 3" xfId="900"/>
    <cellStyle name="나쁨 7 4" xfId="901"/>
    <cellStyle name="나쁨 7 5" xfId="902"/>
    <cellStyle name="나쁨 8" xfId="903"/>
    <cellStyle name="나쁨 9" xfId="904"/>
    <cellStyle name="날짜" xfId="905"/>
    <cellStyle name="달러" xfId="906"/>
    <cellStyle name="뒤에 오는 하이퍼링크_00.결산명세서(1)" xfId="907"/>
    <cellStyle name="똿뗦먛귟 [0.00]_PRODUCT DETAIL Q1" xfId="908"/>
    <cellStyle name="똿뗦먛귟_PRODUCT DETAIL Q1" xfId="909"/>
    <cellStyle name="메모 10" xfId="910"/>
    <cellStyle name="메모 10 10" xfId="2898"/>
    <cellStyle name="메모 10 11" xfId="2899"/>
    <cellStyle name="메모 10 12" xfId="2900"/>
    <cellStyle name="메모 10 13" xfId="2901"/>
    <cellStyle name="메모 10 14" xfId="2902"/>
    <cellStyle name="메모 10 15" xfId="2903"/>
    <cellStyle name="메모 10 2" xfId="911"/>
    <cellStyle name="메모 10 2 10" xfId="2904"/>
    <cellStyle name="메모 10 2 11" xfId="2905"/>
    <cellStyle name="메모 10 2 12" xfId="2906"/>
    <cellStyle name="메모 10 2 13" xfId="2907"/>
    <cellStyle name="메모 10 2 14" xfId="2908"/>
    <cellStyle name="메모 10 2 2" xfId="912"/>
    <cellStyle name="메모 10 2 3" xfId="2909"/>
    <cellStyle name="메모 10 2 4" xfId="2910"/>
    <cellStyle name="메모 10 2 5" xfId="2911"/>
    <cellStyle name="메모 10 2 6" xfId="2912"/>
    <cellStyle name="메모 10 2 7" xfId="2913"/>
    <cellStyle name="메모 10 2 8" xfId="2914"/>
    <cellStyle name="메모 10 2 9" xfId="2915"/>
    <cellStyle name="메모 10 3" xfId="913"/>
    <cellStyle name="메모 10 4" xfId="2916"/>
    <cellStyle name="메모 10 5" xfId="2917"/>
    <cellStyle name="메모 10 6" xfId="2918"/>
    <cellStyle name="메모 10 7" xfId="2919"/>
    <cellStyle name="메모 10 8" xfId="2920"/>
    <cellStyle name="메모 10 9" xfId="2921"/>
    <cellStyle name="메모 11" xfId="914"/>
    <cellStyle name="메모 11 10" xfId="2922"/>
    <cellStyle name="메모 11 11" xfId="2923"/>
    <cellStyle name="메모 11 12" xfId="2924"/>
    <cellStyle name="메모 11 13" xfId="2925"/>
    <cellStyle name="메모 11 14" xfId="2926"/>
    <cellStyle name="메모 11 15" xfId="2927"/>
    <cellStyle name="메모 11 2" xfId="915"/>
    <cellStyle name="메모 11 2 10" xfId="2928"/>
    <cellStyle name="메모 11 2 11" xfId="2929"/>
    <cellStyle name="메모 11 2 12" xfId="2930"/>
    <cellStyle name="메모 11 2 13" xfId="2931"/>
    <cellStyle name="메모 11 2 14" xfId="2932"/>
    <cellStyle name="메모 11 2 2" xfId="916"/>
    <cellStyle name="메모 11 2 3" xfId="2933"/>
    <cellStyle name="메모 11 2 4" xfId="2934"/>
    <cellStyle name="메모 11 2 5" xfId="2935"/>
    <cellStyle name="메모 11 2 6" xfId="2936"/>
    <cellStyle name="메모 11 2 7" xfId="2937"/>
    <cellStyle name="메모 11 2 8" xfId="2938"/>
    <cellStyle name="메모 11 2 9" xfId="2939"/>
    <cellStyle name="메모 11 3" xfId="917"/>
    <cellStyle name="메모 11 4" xfId="2940"/>
    <cellStyle name="메모 11 5" xfId="2941"/>
    <cellStyle name="메모 11 6" xfId="2942"/>
    <cellStyle name="메모 11 7" xfId="2943"/>
    <cellStyle name="메모 11 8" xfId="2944"/>
    <cellStyle name="메모 11 9" xfId="2945"/>
    <cellStyle name="메모 12" xfId="918"/>
    <cellStyle name="메모 12 10" xfId="2946"/>
    <cellStyle name="메모 12 11" xfId="2947"/>
    <cellStyle name="메모 12 12" xfId="2948"/>
    <cellStyle name="메모 12 13" xfId="2949"/>
    <cellStyle name="메모 12 14" xfId="2950"/>
    <cellStyle name="메모 12 15" xfId="2951"/>
    <cellStyle name="메모 12 2" xfId="919"/>
    <cellStyle name="메모 12 2 10" xfId="2952"/>
    <cellStyle name="메모 12 2 11" xfId="2953"/>
    <cellStyle name="메모 12 2 12" xfId="2954"/>
    <cellStyle name="메모 12 2 13" xfId="2955"/>
    <cellStyle name="메모 12 2 14" xfId="2956"/>
    <cellStyle name="메모 12 2 2" xfId="920"/>
    <cellStyle name="메모 12 2 3" xfId="2957"/>
    <cellStyle name="메모 12 2 4" xfId="2958"/>
    <cellStyle name="메모 12 2 5" xfId="2959"/>
    <cellStyle name="메모 12 2 6" xfId="2960"/>
    <cellStyle name="메모 12 2 7" xfId="2961"/>
    <cellStyle name="메모 12 2 8" xfId="2962"/>
    <cellStyle name="메모 12 2 9" xfId="2963"/>
    <cellStyle name="메모 12 3" xfId="921"/>
    <cellStyle name="메모 12 4" xfId="2964"/>
    <cellStyle name="메모 12 5" xfId="2965"/>
    <cellStyle name="메모 12 6" xfId="2966"/>
    <cellStyle name="메모 12 7" xfId="2967"/>
    <cellStyle name="메모 12 8" xfId="2968"/>
    <cellStyle name="메모 12 9" xfId="2969"/>
    <cellStyle name="메모 13" xfId="922"/>
    <cellStyle name="메모 13 10" xfId="2970"/>
    <cellStyle name="메모 13 11" xfId="2971"/>
    <cellStyle name="메모 13 12" xfId="2972"/>
    <cellStyle name="메모 13 13" xfId="2973"/>
    <cellStyle name="메모 13 14" xfId="2974"/>
    <cellStyle name="메모 13 15" xfId="2975"/>
    <cellStyle name="메모 13 2" xfId="923"/>
    <cellStyle name="메모 13 2 10" xfId="2976"/>
    <cellStyle name="메모 13 2 11" xfId="2977"/>
    <cellStyle name="메모 13 2 12" xfId="2978"/>
    <cellStyle name="메모 13 2 13" xfId="2979"/>
    <cellStyle name="메모 13 2 14" xfId="2980"/>
    <cellStyle name="메모 13 2 2" xfId="924"/>
    <cellStyle name="메모 13 2 3" xfId="2981"/>
    <cellStyle name="메모 13 2 4" xfId="2982"/>
    <cellStyle name="메모 13 2 5" xfId="2983"/>
    <cellStyle name="메모 13 2 6" xfId="2984"/>
    <cellStyle name="메모 13 2 7" xfId="2985"/>
    <cellStyle name="메모 13 2 8" xfId="2986"/>
    <cellStyle name="메모 13 2 9" xfId="2987"/>
    <cellStyle name="메모 13 3" xfId="925"/>
    <cellStyle name="메모 13 4" xfId="2988"/>
    <cellStyle name="메모 13 5" xfId="2989"/>
    <cellStyle name="메모 13 6" xfId="2990"/>
    <cellStyle name="메모 13 7" xfId="2991"/>
    <cellStyle name="메모 13 8" xfId="2992"/>
    <cellStyle name="메모 13 9" xfId="2993"/>
    <cellStyle name="메모 14" xfId="926"/>
    <cellStyle name="메모 14 10" xfId="2994"/>
    <cellStyle name="메모 14 11" xfId="2995"/>
    <cellStyle name="메모 14 12" xfId="2996"/>
    <cellStyle name="메모 14 13" xfId="2997"/>
    <cellStyle name="메모 14 14" xfId="2998"/>
    <cellStyle name="메모 14 15" xfId="2999"/>
    <cellStyle name="메모 14 2" xfId="927"/>
    <cellStyle name="메모 14 2 10" xfId="3000"/>
    <cellStyle name="메모 14 2 11" xfId="3001"/>
    <cellStyle name="메모 14 2 12" xfId="3002"/>
    <cellStyle name="메모 14 2 13" xfId="3003"/>
    <cellStyle name="메모 14 2 14" xfId="3004"/>
    <cellStyle name="메모 14 2 2" xfId="928"/>
    <cellStyle name="메모 14 2 3" xfId="3005"/>
    <cellStyle name="메모 14 2 4" xfId="3006"/>
    <cellStyle name="메모 14 2 5" xfId="3007"/>
    <cellStyle name="메모 14 2 6" xfId="3008"/>
    <cellStyle name="메모 14 2 7" xfId="3009"/>
    <cellStyle name="메모 14 2 8" xfId="3010"/>
    <cellStyle name="메모 14 2 9" xfId="3011"/>
    <cellStyle name="메모 14 3" xfId="929"/>
    <cellStyle name="메모 14 4" xfId="3012"/>
    <cellStyle name="메모 14 5" xfId="3013"/>
    <cellStyle name="메모 14 6" xfId="3014"/>
    <cellStyle name="메모 14 7" xfId="3015"/>
    <cellStyle name="메모 14 8" xfId="3016"/>
    <cellStyle name="메모 14 9" xfId="3017"/>
    <cellStyle name="메모 15" xfId="930"/>
    <cellStyle name="메모 15 10" xfId="3018"/>
    <cellStyle name="메모 15 11" xfId="3019"/>
    <cellStyle name="메모 15 12" xfId="3020"/>
    <cellStyle name="메모 15 13" xfId="3021"/>
    <cellStyle name="메모 15 14" xfId="3022"/>
    <cellStyle name="메모 15 15" xfId="3023"/>
    <cellStyle name="메모 15 2" xfId="931"/>
    <cellStyle name="메모 15 2 10" xfId="3024"/>
    <cellStyle name="메모 15 2 11" xfId="3025"/>
    <cellStyle name="메모 15 2 12" xfId="3026"/>
    <cellStyle name="메모 15 2 13" xfId="3027"/>
    <cellStyle name="메모 15 2 14" xfId="3028"/>
    <cellStyle name="메모 15 2 2" xfId="932"/>
    <cellStyle name="메모 15 2 3" xfId="3029"/>
    <cellStyle name="메모 15 2 4" xfId="3030"/>
    <cellStyle name="메모 15 2 5" xfId="3031"/>
    <cellStyle name="메모 15 2 6" xfId="3032"/>
    <cellStyle name="메모 15 2 7" xfId="3033"/>
    <cellStyle name="메모 15 2 8" xfId="3034"/>
    <cellStyle name="메모 15 2 9" xfId="3035"/>
    <cellStyle name="메모 15 3" xfId="933"/>
    <cellStyle name="메모 15 4" xfId="3036"/>
    <cellStyle name="메모 15 5" xfId="3037"/>
    <cellStyle name="메모 15 6" xfId="3038"/>
    <cellStyle name="메모 15 7" xfId="3039"/>
    <cellStyle name="메모 15 8" xfId="3040"/>
    <cellStyle name="메모 15 9" xfId="3041"/>
    <cellStyle name="메모 16" xfId="934"/>
    <cellStyle name="메모 17" xfId="935"/>
    <cellStyle name="메모 18" xfId="936"/>
    <cellStyle name="메모 19" xfId="937"/>
    <cellStyle name="메모 2" xfId="938"/>
    <cellStyle name="메모 2 2" xfId="939"/>
    <cellStyle name="메모 2 2 10" xfId="3042"/>
    <cellStyle name="메모 2 2 11" xfId="3043"/>
    <cellStyle name="메모 2 2 12" xfId="3044"/>
    <cellStyle name="메모 2 2 13" xfId="3045"/>
    <cellStyle name="메모 2 2 14" xfId="3046"/>
    <cellStyle name="메모 2 2 15" xfId="3047"/>
    <cellStyle name="메모 2 2 16" xfId="3048"/>
    <cellStyle name="메모 2 2 2" xfId="940"/>
    <cellStyle name="메모 2 2 2 10" xfId="3049"/>
    <cellStyle name="메모 2 2 2 11" xfId="3050"/>
    <cellStyle name="메모 2 2 2 12" xfId="3051"/>
    <cellStyle name="메모 2 2 2 13" xfId="3052"/>
    <cellStyle name="메모 2 2 2 14" xfId="3053"/>
    <cellStyle name="메모 2 2 2 15" xfId="3054"/>
    <cellStyle name="메모 2 2 2 16" xfId="3055"/>
    <cellStyle name="메모 2 2 2 2" xfId="941"/>
    <cellStyle name="메모 2 2 2 2 10" xfId="3056"/>
    <cellStyle name="메모 2 2 2 2 11" xfId="3057"/>
    <cellStyle name="메모 2 2 2 2 12" xfId="3058"/>
    <cellStyle name="메모 2 2 2 2 13" xfId="3059"/>
    <cellStyle name="메모 2 2 2 2 14" xfId="3060"/>
    <cellStyle name="메모 2 2 2 2 2" xfId="942"/>
    <cellStyle name="메모 2 2 2 2 3" xfId="3061"/>
    <cellStyle name="메모 2 2 2 2 4" xfId="3062"/>
    <cellStyle name="메모 2 2 2 2 5" xfId="3063"/>
    <cellStyle name="메모 2 2 2 2 6" xfId="3064"/>
    <cellStyle name="메모 2 2 2 2 7" xfId="3065"/>
    <cellStyle name="메모 2 2 2 2 8" xfId="3066"/>
    <cellStyle name="메모 2 2 2 2 9" xfId="3067"/>
    <cellStyle name="메모 2 2 2 3" xfId="943"/>
    <cellStyle name="메모 2 2 2 3 10" xfId="3068"/>
    <cellStyle name="메모 2 2 2 3 11" xfId="3069"/>
    <cellStyle name="메모 2 2 2 3 12" xfId="3070"/>
    <cellStyle name="메모 2 2 2 3 13" xfId="3071"/>
    <cellStyle name="메모 2 2 2 3 14" xfId="3072"/>
    <cellStyle name="메모 2 2 2 3 15" xfId="3073"/>
    <cellStyle name="메모 2 2 2 3 2" xfId="944"/>
    <cellStyle name="메모 2 2 2 3 2 10" xfId="3074"/>
    <cellStyle name="메모 2 2 2 3 2 11" xfId="3075"/>
    <cellStyle name="메모 2 2 2 3 2 12" xfId="3076"/>
    <cellStyle name="메모 2 2 2 3 2 13" xfId="3077"/>
    <cellStyle name="메모 2 2 2 3 2 14" xfId="3078"/>
    <cellStyle name="메모 2 2 2 3 2 2" xfId="945"/>
    <cellStyle name="메모 2 2 2 3 2 3" xfId="3079"/>
    <cellStyle name="메모 2 2 2 3 2 4" xfId="3080"/>
    <cellStyle name="메모 2 2 2 3 2 5" xfId="3081"/>
    <cellStyle name="메모 2 2 2 3 2 6" xfId="3082"/>
    <cellStyle name="메모 2 2 2 3 2 7" xfId="3083"/>
    <cellStyle name="메모 2 2 2 3 2 8" xfId="3084"/>
    <cellStyle name="메모 2 2 2 3 2 9" xfId="3085"/>
    <cellStyle name="메모 2 2 2 3 3" xfId="946"/>
    <cellStyle name="메모 2 2 2 3 4" xfId="3086"/>
    <cellStyle name="메모 2 2 2 3 5" xfId="3087"/>
    <cellStyle name="메모 2 2 2 3 6" xfId="3088"/>
    <cellStyle name="메모 2 2 2 3 7" xfId="3089"/>
    <cellStyle name="메모 2 2 2 3 8" xfId="3090"/>
    <cellStyle name="메모 2 2 2 3 9" xfId="3091"/>
    <cellStyle name="메모 2 2 2 4" xfId="947"/>
    <cellStyle name="메모 2 2 2 5" xfId="3092"/>
    <cellStyle name="메모 2 2 2 6" xfId="3093"/>
    <cellStyle name="메모 2 2 2 7" xfId="3094"/>
    <cellStyle name="메모 2 2 2 8" xfId="3095"/>
    <cellStyle name="메모 2 2 2 9" xfId="3096"/>
    <cellStyle name="메모 2 2 3" xfId="948"/>
    <cellStyle name="메모 2 2 3 10" xfId="3097"/>
    <cellStyle name="메모 2 2 3 11" xfId="3098"/>
    <cellStyle name="메모 2 2 3 12" xfId="3099"/>
    <cellStyle name="메모 2 2 3 13" xfId="3100"/>
    <cellStyle name="메모 2 2 3 14" xfId="3101"/>
    <cellStyle name="메모 2 2 3 2" xfId="949"/>
    <cellStyle name="메모 2 2 3 3" xfId="3102"/>
    <cellStyle name="메모 2 2 3 4" xfId="3103"/>
    <cellStyle name="메모 2 2 3 5" xfId="3104"/>
    <cellStyle name="메모 2 2 3 6" xfId="3105"/>
    <cellStyle name="메모 2 2 3 7" xfId="3106"/>
    <cellStyle name="메모 2 2 3 8" xfId="3107"/>
    <cellStyle name="메모 2 2 3 9" xfId="3108"/>
    <cellStyle name="메모 2 2 4" xfId="950"/>
    <cellStyle name="메모 2 2 5" xfId="3109"/>
    <cellStyle name="메모 2 2 6" xfId="3110"/>
    <cellStyle name="메모 2 2 7" xfId="3111"/>
    <cellStyle name="메모 2 2 8" xfId="3112"/>
    <cellStyle name="메모 2 2 9" xfId="3113"/>
    <cellStyle name="메모 2 3" xfId="951"/>
    <cellStyle name="메모 2 3 10" xfId="3114"/>
    <cellStyle name="메모 2 3 11" xfId="3115"/>
    <cellStyle name="메모 2 3 12" xfId="3116"/>
    <cellStyle name="메모 2 3 13" xfId="3117"/>
    <cellStyle name="메모 2 3 14" xfId="3118"/>
    <cellStyle name="메모 2 3 15" xfId="3119"/>
    <cellStyle name="메모 2 3 16" xfId="3120"/>
    <cellStyle name="메모 2 3 2" xfId="952"/>
    <cellStyle name="메모 2 3 2 10" xfId="3121"/>
    <cellStyle name="메모 2 3 2 11" xfId="3122"/>
    <cellStyle name="메모 2 3 2 12" xfId="3123"/>
    <cellStyle name="메모 2 3 2 13" xfId="3124"/>
    <cellStyle name="메모 2 3 2 14" xfId="3125"/>
    <cellStyle name="메모 2 3 2 2" xfId="953"/>
    <cellStyle name="메모 2 3 2 3" xfId="3126"/>
    <cellStyle name="메모 2 3 2 4" xfId="3127"/>
    <cellStyle name="메모 2 3 2 5" xfId="3128"/>
    <cellStyle name="메모 2 3 2 6" xfId="3129"/>
    <cellStyle name="메모 2 3 2 7" xfId="3130"/>
    <cellStyle name="메모 2 3 2 8" xfId="3131"/>
    <cellStyle name="메모 2 3 2 9" xfId="3132"/>
    <cellStyle name="메모 2 3 3" xfId="954"/>
    <cellStyle name="메모 2 3 3 10" xfId="3133"/>
    <cellStyle name="메모 2 3 3 11" xfId="3134"/>
    <cellStyle name="메모 2 3 3 12" xfId="3135"/>
    <cellStyle name="메모 2 3 3 13" xfId="3136"/>
    <cellStyle name="메모 2 3 3 14" xfId="3137"/>
    <cellStyle name="메모 2 3 3 15" xfId="3138"/>
    <cellStyle name="메모 2 3 3 2" xfId="955"/>
    <cellStyle name="메모 2 3 3 2 10" xfId="3139"/>
    <cellStyle name="메모 2 3 3 2 11" xfId="3140"/>
    <cellStyle name="메모 2 3 3 2 12" xfId="3141"/>
    <cellStyle name="메모 2 3 3 2 13" xfId="3142"/>
    <cellStyle name="메모 2 3 3 2 14" xfId="3143"/>
    <cellStyle name="메모 2 3 3 2 2" xfId="956"/>
    <cellStyle name="메모 2 3 3 2 3" xfId="3144"/>
    <cellStyle name="메모 2 3 3 2 4" xfId="3145"/>
    <cellStyle name="메모 2 3 3 2 5" xfId="3146"/>
    <cellStyle name="메모 2 3 3 2 6" xfId="3147"/>
    <cellStyle name="메모 2 3 3 2 7" xfId="3148"/>
    <cellStyle name="메모 2 3 3 2 8" xfId="3149"/>
    <cellStyle name="메모 2 3 3 2 9" xfId="3150"/>
    <cellStyle name="메모 2 3 3 3" xfId="957"/>
    <cellStyle name="메모 2 3 3 4" xfId="3151"/>
    <cellStyle name="메모 2 3 3 5" xfId="3152"/>
    <cellStyle name="메모 2 3 3 6" xfId="3153"/>
    <cellStyle name="메모 2 3 3 7" xfId="3154"/>
    <cellStyle name="메모 2 3 3 8" xfId="3155"/>
    <cellStyle name="메모 2 3 3 9" xfId="3156"/>
    <cellStyle name="메모 2 3 4" xfId="958"/>
    <cellStyle name="메모 2 3 5" xfId="3157"/>
    <cellStyle name="메모 2 3 6" xfId="3158"/>
    <cellStyle name="메모 2 3 7" xfId="3159"/>
    <cellStyle name="메모 2 3 8" xfId="3160"/>
    <cellStyle name="메모 2 3 9" xfId="3161"/>
    <cellStyle name="메모 2 4" xfId="959"/>
    <cellStyle name="메모 2 4 10" xfId="3162"/>
    <cellStyle name="메모 2 4 11" xfId="3163"/>
    <cellStyle name="메모 2 4 12" xfId="3164"/>
    <cellStyle name="메모 2 4 13" xfId="3165"/>
    <cellStyle name="메모 2 4 14" xfId="3166"/>
    <cellStyle name="메모 2 4 15" xfId="3167"/>
    <cellStyle name="메모 2 4 2" xfId="960"/>
    <cellStyle name="메모 2 4 2 10" xfId="3168"/>
    <cellStyle name="메모 2 4 2 11" xfId="3169"/>
    <cellStyle name="메모 2 4 2 12" xfId="3170"/>
    <cellStyle name="메모 2 4 2 13" xfId="3171"/>
    <cellStyle name="메모 2 4 2 14" xfId="3172"/>
    <cellStyle name="메모 2 4 2 2" xfId="961"/>
    <cellStyle name="메모 2 4 2 3" xfId="3173"/>
    <cellStyle name="메모 2 4 2 4" xfId="3174"/>
    <cellStyle name="메모 2 4 2 5" xfId="3175"/>
    <cellStyle name="메모 2 4 2 6" xfId="3176"/>
    <cellStyle name="메모 2 4 2 7" xfId="3177"/>
    <cellStyle name="메모 2 4 2 8" xfId="3178"/>
    <cellStyle name="메모 2 4 2 9" xfId="3179"/>
    <cellStyle name="메모 2 4 3" xfId="962"/>
    <cellStyle name="메모 2 4 4" xfId="3180"/>
    <cellStyle name="메모 2 4 5" xfId="3181"/>
    <cellStyle name="메모 2 4 6" xfId="3182"/>
    <cellStyle name="메모 2 4 7" xfId="3183"/>
    <cellStyle name="메모 2 4 8" xfId="3184"/>
    <cellStyle name="메모 2 4 9" xfId="3185"/>
    <cellStyle name="메모 3" xfId="963"/>
    <cellStyle name="메모 3 10" xfId="3186"/>
    <cellStyle name="메모 3 11" xfId="3187"/>
    <cellStyle name="메모 3 12" xfId="3188"/>
    <cellStyle name="메모 3 13" xfId="3189"/>
    <cellStyle name="메모 3 14" xfId="3190"/>
    <cellStyle name="메모 3 15" xfId="3191"/>
    <cellStyle name="메모 3 16" xfId="3192"/>
    <cellStyle name="메모 3 2" xfId="964"/>
    <cellStyle name="메모 3 2 10" xfId="3193"/>
    <cellStyle name="메모 3 2 11" xfId="3194"/>
    <cellStyle name="메모 3 2 12" xfId="3195"/>
    <cellStyle name="메모 3 2 13" xfId="3196"/>
    <cellStyle name="메모 3 2 14" xfId="3197"/>
    <cellStyle name="메모 3 2 2" xfId="965"/>
    <cellStyle name="메모 3 2 3" xfId="3198"/>
    <cellStyle name="메모 3 2 4" xfId="3199"/>
    <cellStyle name="메모 3 2 5" xfId="3200"/>
    <cellStyle name="메모 3 2 6" xfId="3201"/>
    <cellStyle name="메모 3 2 7" xfId="3202"/>
    <cellStyle name="메모 3 2 8" xfId="3203"/>
    <cellStyle name="메모 3 2 9" xfId="3204"/>
    <cellStyle name="메모 3 3" xfId="966"/>
    <cellStyle name="메모 3 3 10" xfId="3205"/>
    <cellStyle name="메모 3 3 11" xfId="3206"/>
    <cellStyle name="메모 3 3 12" xfId="3207"/>
    <cellStyle name="메모 3 3 13" xfId="3208"/>
    <cellStyle name="메모 3 3 14" xfId="3209"/>
    <cellStyle name="메모 3 3 15" xfId="3210"/>
    <cellStyle name="메모 3 3 2" xfId="967"/>
    <cellStyle name="메모 3 3 2 10" xfId="3211"/>
    <cellStyle name="메모 3 3 2 11" xfId="3212"/>
    <cellStyle name="메모 3 3 2 12" xfId="3213"/>
    <cellStyle name="메모 3 3 2 13" xfId="3214"/>
    <cellStyle name="메모 3 3 2 14" xfId="3215"/>
    <cellStyle name="메모 3 3 2 2" xfId="968"/>
    <cellStyle name="메모 3 3 2 3" xfId="3216"/>
    <cellStyle name="메모 3 3 2 4" xfId="3217"/>
    <cellStyle name="메모 3 3 2 5" xfId="3218"/>
    <cellStyle name="메모 3 3 2 6" xfId="3219"/>
    <cellStyle name="메모 3 3 2 7" xfId="3220"/>
    <cellStyle name="메모 3 3 2 8" xfId="3221"/>
    <cellStyle name="메모 3 3 2 9" xfId="3222"/>
    <cellStyle name="메모 3 3 3" xfId="969"/>
    <cellStyle name="메모 3 3 4" xfId="3223"/>
    <cellStyle name="메모 3 3 5" xfId="3224"/>
    <cellStyle name="메모 3 3 6" xfId="3225"/>
    <cellStyle name="메모 3 3 7" xfId="3226"/>
    <cellStyle name="메모 3 3 8" xfId="3227"/>
    <cellStyle name="메모 3 3 9" xfId="3228"/>
    <cellStyle name="메모 3 4" xfId="970"/>
    <cellStyle name="메모 3 5" xfId="3229"/>
    <cellStyle name="메모 3 6" xfId="3230"/>
    <cellStyle name="메모 3 7" xfId="3231"/>
    <cellStyle name="메모 3 8" xfId="3232"/>
    <cellStyle name="메모 3 9" xfId="3233"/>
    <cellStyle name="메모 4" xfId="971"/>
    <cellStyle name="메모 4 10" xfId="3234"/>
    <cellStyle name="메모 4 11" xfId="3235"/>
    <cellStyle name="메모 4 12" xfId="3236"/>
    <cellStyle name="메모 4 13" xfId="3237"/>
    <cellStyle name="메모 4 14" xfId="3238"/>
    <cellStyle name="메모 4 15" xfId="3239"/>
    <cellStyle name="메모 4 16" xfId="3240"/>
    <cellStyle name="메모 4 17" xfId="3241"/>
    <cellStyle name="메모 4 18" xfId="3242"/>
    <cellStyle name="메모 4 19" xfId="3243"/>
    <cellStyle name="메모 4 2" xfId="972"/>
    <cellStyle name="메모 4 2 10" xfId="3244"/>
    <cellStyle name="메모 4 2 11" xfId="3245"/>
    <cellStyle name="메모 4 2 12" xfId="3246"/>
    <cellStyle name="메모 4 2 13" xfId="3247"/>
    <cellStyle name="메모 4 2 14" xfId="3248"/>
    <cellStyle name="메모 4 2 2" xfId="973"/>
    <cellStyle name="메모 4 2 3" xfId="3249"/>
    <cellStyle name="메모 4 2 4" xfId="3250"/>
    <cellStyle name="메모 4 2 5" xfId="3251"/>
    <cellStyle name="메모 4 2 6" xfId="3252"/>
    <cellStyle name="메모 4 2 7" xfId="3253"/>
    <cellStyle name="메모 4 2 8" xfId="3254"/>
    <cellStyle name="메모 4 2 9" xfId="3255"/>
    <cellStyle name="메모 4 3" xfId="974"/>
    <cellStyle name="메모 4 3 10" xfId="3256"/>
    <cellStyle name="메모 4 3 11" xfId="3257"/>
    <cellStyle name="메모 4 3 12" xfId="3258"/>
    <cellStyle name="메모 4 3 13" xfId="3259"/>
    <cellStyle name="메모 4 3 14" xfId="3260"/>
    <cellStyle name="메모 4 3 15" xfId="3261"/>
    <cellStyle name="메모 4 3 2" xfId="975"/>
    <cellStyle name="메모 4 3 2 10" xfId="3262"/>
    <cellStyle name="메모 4 3 2 11" xfId="3263"/>
    <cellStyle name="메모 4 3 2 12" xfId="3264"/>
    <cellStyle name="메모 4 3 2 13" xfId="3265"/>
    <cellStyle name="메모 4 3 2 14" xfId="3266"/>
    <cellStyle name="메모 4 3 2 2" xfId="976"/>
    <cellStyle name="메모 4 3 2 3" xfId="3267"/>
    <cellStyle name="메모 4 3 2 4" xfId="3268"/>
    <cellStyle name="메모 4 3 2 5" xfId="3269"/>
    <cellStyle name="메모 4 3 2 6" xfId="3270"/>
    <cellStyle name="메모 4 3 2 7" xfId="3271"/>
    <cellStyle name="메모 4 3 2 8" xfId="3272"/>
    <cellStyle name="메모 4 3 2 9" xfId="3273"/>
    <cellStyle name="메모 4 3 3" xfId="977"/>
    <cellStyle name="메모 4 3 4" xfId="3274"/>
    <cellStyle name="메모 4 3 5" xfId="3275"/>
    <cellStyle name="메모 4 3 6" xfId="3276"/>
    <cellStyle name="메모 4 3 7" xfId="3277"/>
    <cellStyle name="메모 4 3 8" xfId="3278"/>
    <cellStyle name="메모 4 3 9" xfId="3279"/>
    <cellStyle name="메모 4 4" xfId="978"/>
    <cellStyle name="메모 4 4 10" xfId="3280"/>
    <cellStyle name="메모 4 4 11" xfId="3281"/>
    <cellStyle name="메모 4 4 12" xfId="3282"/>
    <cellStyle name="메모 4 4 13" xfId="3283"/>
    <cellStyle name="메모 4 4 14" xfId="3284"/>
    <cellStyle name="메모 4 4 2" xfId="979"/>
    <cellStyle name="메모 4 4 3" xfId="3285"/>
    <cellStyle name="메모 4 4 4" xfId="3286"/>
    <cellStyle name="메모 4 4 5" xfId="3287"/>
    <cellStyle name="메모 4 4 6" xfId="3288"/>
    <cellStyle name="메모 4 4 7" xfId="3289"/>
    <cellStyle name="메모 4 4 8" xfId="3290"/>
    <cellStyle name="메모 4 4 9" xfId="3291"/>
    <cellStyle name="메모 4 5" xfId="980"/>
    <cellStyle name="메모 4 5 10" xfId="3292"/>
    <cellStyle name="메모 4 5 11" xfId="3293"/>
    <cellStyle name="메모 4 5 12" xfId="3294"/>
    <cellStyle name="메모 4 5 13" xfId="3295"/>
    <cellStyle name="메모 4 5 14" xfId="3296"/>
    <cellStyle name="메모 4 5 2" xfId="981"/>
    <cellStyle name="메모 4 5 3" xfId="3297"/>
    <cellStyle name="메모 4 5 4" xfId="3298"/>
    <cellStyle name="메모 4 5 5" xfId="3299"/>
    <cellStyle name="메모 4 5 6" xfId="3300"/>
    <cellStyle name="메모 4 5 7" xfId="3301"/>
    <cellStyle name="메모 4 5 8" xfId="3302"/>
    <cellStyle name="메모 4 5 9" xfId="3303"/>
    <cellStyle name="메모 4 6" xfId="982"/>
    <cellStyle name="메모 4 6 10" xfId="3304"/>
    <cellStyle name="메모 4 6 11" xfId="3305"/>
    <cellStyle name="메모 4 6 12" xfId="3306"/>
    <cellStyle name="메모 4 6 13" xfId="3307"/>
    <cellStyle name="메모 4 6 14" xfId="3308"/>
    <cellStyle name="메모 4 6 15" xfId="3309"/>
    <cellStyle name="메모 4 6 2" xfId="983"/>
    <cellStyle name="메모 4 6 2 10" xfId="3310"/>
    <cellStyle name="메모 4 6 2 11" xfId="3311"/>
    <cellStyle name="메모 4 6 2 12" xfId="3312"/>
    <cellStyle name="메모 4 6 2 13" xfId="3313"/>
    <cellStyle name="메모 4 6 2 14" xfId="3314"/>
    <cellStyle name="메모 4 6 2 2" xfId="984"/>
    <cellStyle name="메모 4 6 2 3" xfId="3315"/>
    <cellStyle name="메모 4 6 2 4" xfId="3316"/>
    <cellStyle name="메모 4 6 2 5" xfId="3317"/>
    <cellStyle name="메모 4 6 2 6" xfId="3318"/>
    <cellStyle name="메모 4 6 2 7" xfId="3319"/>
    <cellStyle name="메모 4 6 2 8" xfId="3320"/>
    <cellStyle name="메모 4 6 2 9" xfId="3321"/>
    <cellStyle name="메모 4 6 3" xfId="985"/>
    <cellStyle name="메모 4 6 4" xfId="3322"/>
    <cellStyle name="메모 4 6 5" xfId="3323"/>
    <cellStyle name="메모 4 6 6" xfId="3324"/>
    <cellStyle name="메모 4 6 7" xfId="3325"/>
    <cellStyle name="메모 4 6 8" xfId="3326"/>
    <cellStyle name="메모 4 6 9" xfId="3327"/>
    <cellStyle name="메모 4 7" xfId="986"/>
    <cellStyle name="메모 4 8" xfId="3328"/>
    <cellStyle name="메모 4 9" xfId="3329"/>
    <cellStyle name="메모 5" xfId="987"/>
    <cellStyle name="메모 5 10" xfId="3330"/>
    <cellStyle name="메모 5 11" xfId="3331"/>
    <cellStyle name="메모 5 12" xfId="3332"/>
    <cellStyle name="메모 5 13" xfId="3333"/>
    <cellStyle name="메모 5 14" xfId="3334"/>
    <cellStyle name="메모 5 2" xfId="988"/>
    <cellStyle name="메모 5 3" xfId="3335"/>
    <cellStyle name="메모 5 4" xfId="3336"/>
    <cellStyle name="메모 5 5" xfId="3337"/>
    <cellStyle name="메모 5 6" xfId="3338"/>
    <cellStyle name="메모 5 7" xfId="3339"/>
    <cellStyle name="메모 5 8" xfId="3340"/>
    <cellStyle name="메모 5 9" xfId="3341"/>
    <cellStyle name="메모 6" xfId="989"/>
    <cellStyle name="메모 6 10" xfId="3342"/>
    <cellStyle name="메모 6 11" xfId="3343"/>
    <cellStyle name="메모 6 12" xfId="3344"/>
    <cellStyle name="메모 6 13" xfId="3345"/>
    <cellStyle name="메모 6 14" xfId="3346"/>
    <cellStyle name="메모 6 2" xfId="990"/>
    <cellStyle name="메모 6 3" xfId="3347"/>
    <cellStyle name="메모 6 4" xfId="3348"/>
    <cellStyle name="메모 6 5" xfId="3349"/>
    <cellStyle name="메모 6 6" xfId="3350"/>
    <cellStyle name="메모 6 7" xfId="3351"/>
    <cellStyle name="메모 6 8" xfId="3352"/>
    <cellStyle name="메모 6 9" xfId="3353"/>
    <cellStyle name="메모 7" xfId="991"/>
    <cellStyle name="메모 7 10" xfId="3354"/>
    <cellStyle name="메모 7 11" xfId="3355"/>
    <cellStyle name="메모 7 12" xfId="3356"/>
    <cellStyle name="메모 7 13" xfId="3357"/>
    <cellStyle name="메모 7 14" xfId="3358"/>
    <cellStyle name="메모 7 15" xfId="3359"/>
    <cellStyle name="메모 7 2" xfId="992"/>
    <cellStyle name="메모 7 2 10" xfId="3360"/>
    <cellStyle name="메모 7 2 11" xfId="3361"/>
    <cellStyle name="메모 7 2 12" xfId="3362"/>
    <cellStyle name="메모 7 2 13" xfId="3363"/>
    <cellStyle name="메모 7 2 14" xfId="3364"/>
    <cellStyle name="메모 7 2 2" xfId="993"/>
    <cellStyle name="메모 7 2 3" xfId="3365"/>
    <cellStyle name="메모 7 2 4" xfId="3366"/>
    <cellStyle name="메모 7 2 5" xfId="3367"/>
    <cellStyle name="메모 7 2 6" xfId="3368"/>
    <cellStyle name="메모 7 2 7" xfId="3369"/>
    <cellStyle name="메모 7 2 8" xfId="3370"/>
    <cellStyle name="메모 7 2 9" xfId="3371"/>
    <cellStyle name="메모 7 3" xfId="994"/>
    <cellStyle name="메모 7 4" xfId="3372"/>
    <cellStyle name="메모 7 5" xfId="3373"/>
    <cellStyle name="메모 7 6" xfId="3374"/>
    <cellStyle name="메모 7 7" xfId="3375"/>
    <cellStyle name="메모 7 8" xfId="3376"/>
    <cellStyle name="메모 7 9" xfId="3377"/>
    <cellStyle name="메모 8" xfId="995"/>
    <cellStyle name="메모 8 10" xfId="3378"/>
    <cellStyle name="메모 8 11" xfId="3379"/>
    <cellStyle name="메모 8 12" xfId="3380"/>
    <cellStyle name="메모 8 13" xfId="3381"/>
    <cellStyle name="메모 8 14" xfId="3382"/>
    <cellStyle name="메모 8 15" xfId="3383"/>
    <cellStyle name="메모 8 16" xfId="3384"/>
    <cellStyle name="메모 8 17" xfId="3385"/>
    <cellStyle name="메모 8 18" xfId="3386"/>
    <cellStyle name="메모 8 2" xfId="996"/>
    <cellStyle name="메모 8 2 10" xfId="3387"/>
    <cellStyle name="메모 8 2 11" xfId="3388"/>
    <cellStyle name="메모 8 2 12" xfId="3389"/>
    <cellStyle name="메모 8 2 13" xfId="3390"/>
    <cellStyle name="메모 8 2 14" xfId="3391"/>
    <cellStyle name="메모 8 2 2" xfId="997"/>
    <cellStyle name="메모 8 2 3" xfId="3392"/>
    <cellStyle name="메모 8 2 4" xfId="3393"/>
    <cellStyle name="메모 8 2 5" xfId="3394"/>
    <cellStyle name="메모 8 2 6" xfId="3395"/>
    <cellStyle name="메모 8 2 7" xfId="3396"/>
    <cellStyle name="메모 8 2 8" xfId="3397"/>
    <cellStyle name="메모 8 2 9" xfId="3398"/>
    <cellStyle name="메모 8 3" xfId="998"/>
    <cellStyle name="메모 8 3 10" xfId="3399"/>
    <cellStyle name="메모 8 3 11" xfId="3400"/>
    <cellStyle name="메모 8 3 12" xfId="3401"/>
    <cellStyle name="메모 8 3 13" xfId="3402"/>
    <cellStyle name="메모 8 3 14" xfId="3403"/>
    <cellStyle name="메모 8 3 15" xfId="3404"/>
    <cellStyle name="메모 8 3 16" xfId="3405"/>
    <cellStyle name="메모 8 3 2" xfId="999"/>
    <cellStyle name="메모 8 3 2 10" xfId="3406"/>
    <cellStyle name="메모 8 3 2 11" xfId="3407"/>
    <cellStyle name="메모 8 3 2 12" xfId="3408"/>
    <cellStyle name="메모 8 3 2 13" xfId="3409"/>
    <cellStyle name="메모 8 3 2 14" xfId="3410"/>
    <cellStyle name="메모 8 3 2 15" xfId="3411"/>
    <cellStyle name="메모 8 3 2 2" xfId="1000"/>
    <cellStyle name="메모 8 3 2 2 10" xfId="3412"/>
    <cellStyle name="메모 8 3 2 2 11" xfId="3413"/>
    <cellStyle name="메모 8 3 2 2 12" xfId="3414"/>
    <cellStyle name="메모 8 3 2 2 13" xfId="3415"/>
    <cellStyle name="메모 8 3 2 2 14" xfId="3416"/>
    <cellStyle name="메모 8 3 2 2 2" xfId="1001"/>
    <cellStyle name="메모 8 3 2 2 3" xfId="3417"/>
    <cellStyle name="메모 8 3 2 2 4" xfId="3418"/>
    <cellStyle name="메모 8 3 2 2 5" xfId="3419"/>
    <cellStyle name="메모 8 3 2 2 6" xfId="3420"/>
    <cellStyle name="메모 8 3 2 2 7" xfId="3421"/>
    <cellStyle name="메모 8 3 2 2 8" xfId="3422"/>
    <cellStyle name="메모 8 3 2 2 9" xfId="3423"/>
    <cellStyle name="메모 8 3 2 3" xfId="1002"/>
    <cellStyle name="메모 8 3 2 4" xfId="3424"/>
    <cellStyle name="메모 8 3 2 5" xfId="3425"/>
    <cellStyle name="메모 8 3 2 6" xfId="3426"/>
    <cellStyle name="메모 8 3 2 7" xfId="3427"/>
    <cellStyle name="메모 8 3 2 8" xfId="3428"/>
    <cellStyle name="메모 8 3 2 9" xfId="3429"/>
    <cellStyle name="메모 8 3 3" xfId="1003"/>
    <cellStyle name="메모 8 3 3 10" xfId="3430"/>
    <cellStyle name="메모 8 3 3 11" xfId="3431"/>
    <cellStyle name="메모 8 3 3 12" xfId="3432"/>
    <cellStyle name="메모 8 3 3 13" xfId="3433"/>
    <cellStyle name="메모 8 3 3 14" xfId="3434"/>
    <cellStyle name="메모 8 3 3 2" xfId="1004"/>
    <cellStyle name="메모 8 3 3 3" xfId="3435"/>
    <cellStyle name="메모 8 3 3 4" xfId="3436"/>
    <cellStyle name="메모 8 3 3 5" xfId="3437"/>
    <cellStyle name="메모 8 3 3 6" xfId="3438"/>
    <cellStyle name="메모 8 3 3 7" xfId="3439"/>
    <cellStyle name="메모 8 3 3 8" xfId="3440"/>
    <cellStyle name="메모 8 3 3 9" xfId="3441"/>
    <cellStyle name="메모 8 3 4" xfId="1005"/>
    <cellStyle name="메모 8 3 5" xfId="3442"/>
    <cellStyle name="메모 8 3 6" xfId="3443"/>
    <cellStyle name="메모 8 3 7" xfId="3444"/>
    <cellStyle name="메모 8 3 8" xfId="3445"/>
    <cellStyle name="메모 8 3 9" xfId="3446"/>
    <cellStyle name="메모 8 4" xfId="1006"/>
    <cellStyle name="메모 8 4 10" xfId="3447"/>
    <cellStyle name="메모 8 4 11" xfId="3448"/>
    <cellStyle name="메모 8 4 12" xfId="3449"/>
    <cellStyle name="메모 8 4 13" xfId="3450"/>
    <cellStyle name="메모 8 4 14" xfId="3451"/>
    <cellStyle name="메모 8 4 2" xfId="1007"/>
    <cellStyle name="메모 8 4 3" xfId="3452"/>
    <cellStyle name="메모 8 4 4" xfId="3453"/>
    <cellStyle name="메모 8 4 5" xfId="3454"/>
    <cellStyle name="메모 8 4 6" xfId="3455"/>
    <cellStyle name="메모 8 4 7" xfId="3456"/>
    <cellStyle name="메모 8 4 8" xfId="3457"/>
    <cellStyle name="메모 8 4 9" xfId="3458"/>
    <cellStyle name="메모 8 5" xfId="1008"/>
    <cellStyle name="메모 8 5 10" xfId="3459"/>
    <cellStyle name="메모 8 5 11" xfId="3460"/>
    <cellStyle name="메모 8 5 12" xfId="3461"/>
    <cellStyle name="메모 8 5 13" xfId="3462"/>
    <cellStyle name="메모 8 5 14" xfId="3463"/>
    <cellStyle name="메모 8 5 15" xfId="3464"/>
    <cellStyle name="메모 8 5 2" xfId="1009"/>
    <cellStyle name="메모 8 5 2 10" xfId="3465"/>
    <cellStyle name="메모 8 5 2 11" xfId="3466"/>
    <cellStyle name="메모 8 5 2 12" xfId="3467"/>
    <cellStyle name="메모 8 5 2 13" xfId="3468"/>
    <cellStyle name="메모 8 5 2 14" xfId="3469"/>
    <cellStyle name="메모 8 5 2 2" xfId="1010"/>
    <cellStyle name="메모 8 5 2 3" xfId="3470"/>
    <cellStyle name="메모 8 5 2 4" xfId="3471"/>
    <cellStyle name="메모 8 5 2 5" xfId="3472"/>
    <cellStyle name="메모 8 5 2 6" xfId="3473"/>
    <cellStyle name="메모 8 5 2 7" xfId="3474"/>
    <cellStyle name="메모 8 5 2 8" xfId="3475"/>
    <cellStyle name="메모 8 5 2 9" xfId="3476"/>
    <cellStyle name="메모 8 5 3" xfId="1011"/>
    <cellStyle name="메모 8 5 4" xfId="3477"/>
    <cellStyle name="메모 8 5 5" xfId="3478"/>
    <cellStyle name="메모 8 5 6" xfId="3479"/>
    <cellStyle name="메모 8 5 7" xfId="3480"/>
    <cellStyle name="메모 8 5 8" xfId="3481"/>
    <cellStyle name="메모 8 5 9" xfId="3482"/>
    <cellStyle name="메모 8 6" xfId="1012"/>
    <cellStyle name="메모 8 7" xfId="3483"/>
    <cellStyle name="메모 8 8" xfId="3484"/>
    <cellStyle name="메모 8 9" xfId="3485"/>
    <cellStyle name="메모 9" xfId="1013"/>
    <cellStyle name="메모 9 10" xfId="3486"/>
    <cellStyle name="메모 9 11" xfId="3487"/>
    <cellStyle name="메모 9 12" xfId="3488"/>
    <cellStyle name="메모 9 13" xfId="3489"/>
    <cellStyle name="메모 9 14" xfId="3490"/>
    <cellStyle name="메모 9 15" xfId="3491"/>
    <cellStyle name="메모 9 16" xfId="3492"/>
    <cellStyle name="메모 9 17" xfId="3493"/>
    <cellStyle name="메모 9 18" xfId="3494"/>
    <cellStyle name="메모 9 2" xfId="1014"/>
    <cellStyle name="메모 9 2 10" xfId="3495"/>
    <cellStyle name="메모 9 2 11" xfId="3496"/>
    <cellStyle name="메모 9 2 12" xfId="3497"/>
    <cellStyle name="메모 9 2 13" xfId="3498"/>
    <cellStyle name="메모 9 2 14" xfId="3499"/>
    <cellStyle name="메모 9 2 2" xfId="1015"/>
    <cellStyle name="메모 9 2 3" xfId="3500"/>
    <cellStyle name="메모 9 2 4" xfId="3501"/>
    <cellStyle name="메모 9 2 5" xfId="3502"/>
    <cellStyle name="메모 9 2 6" xfId="3503"/>
    <cellStyle name="메모 9 2 7" xfId="3504"/>
    <cellStyle name="메모 9 2 8" xfId="3505"/>
    <cellStyle name="메모 9 2 9" xfId="3506"/>
    <cellStyle name="메모 9 3" xfId="1016"/>
    <cellStyle name="메모 9 3 10" xfId="3507"/>
    <cellStyle name="메모 9 3 11" xfId="3508"/>
    <cellStyle name="메모 9 3 12" xfId="3509"/>
    <cellStyle name="메모 9 3 13" xfId="3510"/>
    <cellStyle name="메모 9 3 14" xfId="3511"/>
    <cellStyle name="메모 9 3 15" xfId="3512"/>
    <cellStyle name="메모 9 3 16" xfId="3513"/>
    <cellStyle name="메모 9 3 2" xfId="1017"/>
    <cellStyle name="메모 9 3 2 10" xfId="3514"/>
    <cellStyle name="메모 9 3 2 11" xfId="3515"/>
    <cellStyle name="메모 9 3 2 12" xfId="3516"/>
    <cellStyle name="메모 9 3 2 13" xfId="3517"/>
    <cellStyle name="메모 9 3 2 14" xfId="3518"/>
    <cellStyle name="메모 9 3 2 15" xfId="3519"/>
    <cellStyle name="메모 9 3 2 2" xfId="1018"/>
    <cellStyle name="메모 9 3 2 2 10" xfId="3520"/>
    <cellStyle name="메모 9 3 2 2 11" xfId="3521"/>
    <cellStyle name="메모 9 3 2 2 12" xfId="3522"/>
    <cellStyle name="메모 9 3 2 2 13" xfId="3523"/>
    <cellStyle name="메모 9 3 2 2 14" xfId="3524"/>
    <cellStyle name="메모 9 3 2 2 2" xfId="1019"/>
    <cellStyle name="메모 9 3 2 2 3" xfId="3525"/>
    <cellStyle name="메모 9 3 2 2 4" xfId="3526"/>
    <cellStyle name="메모 9 3 2 2 5" xfId="3527"/>
    <cellStyle name="메모 9 3 2 2 6" xfId="3528"/>
    <cellStyle name="메모 9 3 2 2 7" xfId="3529"/>
    <cellStyle name="메모 9 3 2 2 8" xfId="3530"/>
    <cellStyle name="메모 9 3 2 2 9" xfId="3531"/>
    <cellStyle name="메모 9 3 2 3" xfId="1020"/>
    <cellStyle name="메모 9 3 2 4" xfId="3532"/>
    <cellStyle name="메모 9 3 2 5" xfId="3533"/>
    <cellStyle name="메모 9 3 2 6" xfId="3534"/>
    <cellStyle name="메모 9 3 2 7" xfId="3535"/>
    <cellStyle name="메모 9 3 2 8" xfId="3536"/>
    <cellStyle name="메모 9 3 2 9" xfId="3537"/>
    <cellStyle name="메모 9 3 3" xfId="1021"/>
    <cellStyle name="메모 9 3 3 10" xfId="3538"/>
    <cellStyle name="메모 9 3 3 11" xfId="3539"/>
    <cellStyle name="메모 9 3 3 12" xfId="3540"/>
    <cellStyle name="메모 9 3 3 13" xfId="3541"/>
    <cellStyle name="메모 9 3 3 14" xfId="3542"/>
    <cellStyle name="메모 9 3 3 2" xfId="1022"/>
    <cellStyle name="메모 9 3 3 3" xfId="3543"/>
    <cellStyle name="메모 9 3 3 4" xfId="3544"/>
    <cellStyle name="메모 9 3 3 5" xfId="3545"/>
    <cellStyle name="메모 9 3 3 6" xfId="3546"/>
    <cellStyle name="메모 9 3 3 7" xfId="3547"/>
    <cellStyle name="메모 9 3 3 8" xfId="3548"/>
    <cellStyle name="메모 9 3 3 9" xfId="3549"/>
    <cellStyle name="메모 9 3 4" xfId="1023"/>
    <cellStyle name="메모 9 3 5" xfId="3550"/>
    <cellStyle name="메모 9 3 6" xfId="3551"/>
    <cellStyle name="메모 9 3 7" xfId="3552"/>
    <cellStyle name="메모 9 3 8" xfId="3553"/>
    <cellStyle name="메모 9 3 9" xfId="3554"/>
    <cellStyle name="메모 9 4" xfId="1024"/>
    <cellStyle name="메모 9 4 10" xfId="3555"/>
    <cellStyle name="메모 9 4 11" xfId="3556"/>
    <cellStyle name="메모 9 4 12" xfId="3557"/>
    <cellStyle name="메모 9 4 13" xfId="3558"/>
    <cellStyle name="메모 9 4 14" xfId="3559"/>
    <cellStyle name="메모 9 4 2" xfId="1025"/>
    <cellStyle name="메모 9 4 3" xfId="3560"/>
    <cellStyle name="메모 9 4 4" xfId="3561"/>
    <cellStyle name="메모 9 4 5" xfId="3562"/>
    <cellStyle name="메모 9 4 6" xfId="3563"/>
    <cellStyle name="메모 9 4 7" xfId="3564"/>
    <cellStyle name="메모 9 4 8" xfId="3565"/>
    <cellStyle name="메모 9 4 9" xfId="3566"/>
    <cellStyle name="메모 9 5" xfId="1026"/>
    <cellStyle name="메모 9 5 10" xfId="3567"/>
    <cellStyle name="메모 9 5 11" xfId="3568"/>
    <cellStyle name="메모 9 5 12" xfId="3569"/>
    <cellStyle name="메모 9 5 13" xfId="3570"/>
    <cellStyle name="메모 9 5 14" xfId="3571"/>
    <cellStyle name="메모 9 5 15" xfId="3572"/>
    <cellStyle name="메모 9 5 2" xfId="1027"/>
    <cellStyle name="메모 9 5 2 10" xfId="3573"/>
    <cellStyle name="메모 9 5 2 11" xfId="3574"/>
    <cellStyle name="메모 9 5 2 12" xfId="3575"/>
    <cellStyle name="메모 9 5 2 13" xfId="3576"/>
    <cellStyle name="메모 9 5 2 14" xfId="3577"/>
    <cellStyle name="메모 9 5 2 2" xfId="1028"/>
    <cellStyle name="메모 9 5 2 3" xfId="3578"/>
    <cellStyle name="메모 9 5 2 4" xfId="3579"/>
    <cellStyle name="메모 9 5 2 5" xfId="3580"/>
    <cellStyle name="메모 9 5 2 6" xfId="3581"/>
    <cellStyle name="메모 9 5 2 7" xfId="3582"/>
    <cellStyle name="메모 9 5 2 8" xfId="3583"/>
    <cellStyle name="메모 9 5 2 9" xfId="3584"/>
    <cellStyle name="메모 9 5 3" xfId="1029"/>
    <cellStyle name="메모 9 5 4" xfId="3585"/>
    <cellStyle name="메모 9 5 5" xfId="3586"/>
    <cellStyle name="메모 9 5 6" xfId="3587"/>
    <cellStyle name="메모 9 5 7" xfId="3588"/>
    <cellStyle name="메모 9 5 8" xfId="3589"/>
    <cellStyle name="메모 9 5 9" xfId="3590"/>
    <cellStyle name="메모 9 6" xfId="1030"/>
    <cellStyle name="메모 9 7" xfId="3591"/>
    <cellStyle name="메모 9 8" xfId="3592"/>
    <cellStyle name="메모 9 9" xfId="3593"/>
    <cellStyle name="메시지" xfId="1031"/>
    <cellStyle name="믅됞 [0.00]_laroux" xfId="1032"/>
    <cellStyle name="믅됞_laroux" xfId="1033"/>
    <cellStyle name="백분율 15" xfId="3594"/>
    <cellStyle name="백분율 2" xfId="1034"/>
    <cellStyle name="백분율 2 2" xfId="1035"/>
    <cellStyle name="백분율 2 2 10" xfId="3595"/>
    <cellStyle name="백분율 2 2 11" xfId="3596"/>
    <cellStyle name="백분율 2 2 2" xfId="3597"/>
    <cellStyle name="백분율 2 2 2 2" xfId="3598"/>
    <cellStyle name="백분율 2 2 2 2 2" xfId="3599"/>
    <cellStyle name="백분율 2 2 2 2 2 2" xfId="3600"/>
    <cellStyle name="백분율 2 2 2 2 2 3" xfId="3601"/>
    <cellStyle name="백분율 2 2 2 2 2 4" xfId="3602"/>
    <cellStyle name="백분율 2 2 2 2 3" xfId="3603"/>
    <cellStyle name="백분율 2 2 2 2 4" xfId="3604"/>
    <cellStyle name="백분율 2 2 2 3" xfId="3605"/>
    <cellStyle name="백분율 2 2 2 4" xfId="3606"/>
    <cellStyle name="백분율 2 2 2 5" xfId="3607"/>
    <cellStyle name="백분율 2 2 2 6" xfId="3608"/>
    <cellStyle name="백분율 2 2 2 7" xfId="3609"/>
    <cellStyle name="백분율 2 2 2 8" xfId="3610"/>
    <cellStyle name="백분율 2 2 2 9" xfId="3611"/>
    <cellStyle name="백분율 2 2 3" xfId="3612"/>
    <cellStyle name="백분율 2 2 4" xfId="3613"/>
    <cellStyle name="백분율 2 2 5" xfId="3614"/>
    <cellStyle name="백분율 2 2 5 2" xfId="3615"/>
    <cellStyle name="백분율 2 2 5 2 2" xfId="3616"/>
    <cellStyle name="백분율 2 2 5 2 3" xfId="3617"/>
    <cellStyle name="백분율 2 2 5 2 4" xfId="3618"/>
    <cellStyle name="백분율 2 2 5 3" xfId="3619"/>
    <cellStyle name="백분율 2 2 5 4" xfId="3620"/>
    <cellStyle name="백분율 2 2 6" xfId="3621"/>
    <cellStyle name="백분율 2 2 7" xfId="3622"/>
    <cellStyle name="백분율 2 2 8" xfId="3623"/>
    <cellStyle name="백분율 2 2 9" xfId="3624"/>
    <cellStyle name="백분율 2 3" xfId="3625"/>
    <cellStyle name="백분율 2 4" xfId="3626"/>
    <cellStyle name="백분율 2 5" xfId="3627"/>
    <cellStyle name="백분율 3" xfId="1036"/>
    <cellStyle name="백분율 4" xfId="1037"/>
    <cellStyle name="백분율 4 2" xfId="1038"/>
    <cellStyle name="백분율 4 2 10" xfId="3628"/>
    <cellStyle name="백분율 4 2 11" xfId="3629"/>
    <cellStyle name="백분율 4 2 12" xfId="3630"/>
    <cellStyle name="백분율 4 2 13" xfId="3631"/>
    <cellStyle name="백분율 4 2 14" xfId="3632"/>
    <cellStyle name="백분율 4 2 2" xfId="1039"/>
    <cellStyle name="백분율 4 2 3" xfId="3633"/>
    <cellStyle name="백분율 4 2 4" xfId="3634"/>
    <cellStyle name="백분율 4 2 5" xfId="3635"/>
    <cellStyle name="백분율 4 2 6" xfId="3636"/>
    <cellStyle name="백분율 4 2 7" xfId="3637"/>
    <cellStyle name="백분율 4 2 8" xfId="3638"/>
    <cellStyle name="백분율 4 2 9" xfId="3639"/>
    <cellStyle name="백분율 5" xfId="1040"/>
    <cellStyle name="백분율 6" xfId="1041"/>
    <cellStyle name="백분율 7" xfId="1042"/>
    <cellStyle name="백분율 7 2" xfId="3640"/>
    <cellStyle name="백분율 8" xfId="1043"/>
    <cellStyle name="백분율 9" xfId="1044"/>
    <cellStyle name="보고서 제목" xfId="1045"/>
    <cellStyle name="보통 10" xfId="1046"/>
    <cellStyle name="보통 11" xfId="1047"/>
    <cellStyle name="보통 12" xfId="1048"/>
    <cellStyle name="보통 13" xfId="1049"/>
    <cellStyle name="보통 14" xfId="1050"/>
    <cellStyle name="보통 15" xfId="1051"/>
    <cellStyle name="보통 16" xfId="1052"/>
    <cellStyle name="보통 17" xfId="1053"/>
    <cellStyle name="보통 18" xfId="1054"/>
    <cellStyle name="보통 19" xfId="1055"/>
    <cellStyle name="보통 2" xfId="1056"/>
    <cellStyle name="보통 2 2" xfId="1057"/>
    <cellStyle name="보통 20" xfId="1058"/>
    <cellStyle name="보통 21" xfId="1059"/>
    <cellStyle name="보통 22" xfId="1060"/>
    <cellStyle name="보통 23" xfId="1061"/>
    <cellStyle name="보통 24" xfId="1062"/>
    <cellStyle name="보통 25" xfId="1063"/>
    <cellStyle name="보통 26" xfId="1064"/>
    <cellStyle name="보통 3" xfId="1065"/>
    <cellStyle name="보통 4" xfId="1066"/>
    <cellStyle name="보통 4 2" xfId="1067"/>
    <cellStyle name="보통 4 3" xfId="1068"/>
    <cellStyle name="보통 4 4" xfId="1069"/>
    <cellStyle name="보통 4 5" xfId="1070"/>
    <cellStyle name="보통 5" xfId="1071"/>
    <cellStyle name="보통 6" xfId="1072"/>
    <cellStyle name="보통 7" xfId="1073"/>
    <cellStyle name="보통 8" xfId="1074"/>
    <cellStyle name="보통 9" xfId="1075"/>
    <cellStyle name="뷭?_BOOKSHIP" xfId="1076"/>
    <cellStyle name="선택영역의 가운데로" xfId="1077"/>
    <cellStyle name="선택영역의 가운데로 2" xfId="1078"/>
    <cellStyle name="설명 텍스트 10" xfId="1079"/>
    <cellStyle name="설명 텍스트 11" xfId="1080"/>
    <cellStyle name="설명 텍스트 12" xfId="1081"/>
    <cellStyle name="설명 텍스트 13" xfId="1082"/>
    <cellStyle name="설명 텍스트 14" xfId="1083"/>
    <cellStyle name="설명 텍스트 15" xfId="1084"/>
    <cellStyle name="설명 텍스트 16" xfId="1085"/>
    <cellStyle name="설명 텍스트 17" xfId="1086"/>
    <cellStyle name="설명 텍스트 18" xfId="1087"/>
    <cellStyle name="설명 텍스트 19" xfId="1088"/>
    <cellStyle name="설명 텍스트 2" xfId="1089"/>
    <cellStyle name="설명 텍스트 2 2" xfId="1090"/>
    <cellStyle name="설명 텍스트 20" xfId="1091"/>
    <cellStyle name="설명 텍스트 21" xfId="1092"/>
    <cellStyle name="설명 텍스트 22" xfId="1093"/>
    <cellStyle name="설명 텍스트 23" xfId="1094"/>
    <cellStyle name="설명 텍스트 24" xfId="1095"/>
    <cellStyle name="설명 텍스트 25" xfId="1096"/>
    <cellStyle name="설명 텍스트 26" xfId="1097"/>
    <cellStyle name="설명 텍스트 3" xfId="1098"/>
    <cellStyle name="설명 텍스트 4" xfId="1099"/>
    <cellStyle name="설명 텍스트 4 2" xfId="1100"/>
    <cellStyle name="설명 텍스트 4 3" xfId="1101"/>
    <cellStyle name="설명 텍스트 4 4" xfId="1102"/>
    <cellStyle name="설명 텍스트 4 5" xfId="1103"/>
    <cellStyle name="설명 텍스트 5" xfId="1104"/>
    <cellStyle name="설명 텍스트 6" xfId="1105"/>
    <cellStyle name="설명 텍스트 7" xfId="1106"/>
    <cellStyle name="설명 텍스트 8" xfId="1107"/>
    <cellStyle name="설명 텍스트 9" xfId="1108"/>
    <cellStyle name="셀 확인 10" xfId="1109"/>
    <cellStyle name="셀 확인 11" xfId="1110"/>
    <cellStyle name="셀 확인 12" xfId="1111"/>
    <cellStyle name="셀 확인 13" xfId="1112"/>
    <cellStyle name="셀 확인 14" xfId="1113"/>
    <cellStyle name="셀 확인 15" xfId="1114"/>
    <cellStyle name="셀 확인 16" xfId="1115"/>
    <cellStyle name="셀 확인 17" xfId="1116"/>
    <cellStyle name="셀 확인 18" xfId="1117"/>
    <cellStyle name="셀 확인 19" xfId="1118"/>
    <cellStyle name="셀 확인 2" xfId="1119"/>
    <cellStyle name="셀 확인 2 2" xfId="1120"/>
    <cellStyle name="셀 확인 20" xfId="1121"/>
    <cellStyle name="셀 확인 21" xfId="1122"/>
    <cellStyle name="셀 확인 22" xfId="1123"/>
    <cellStyle name="셀 확인 23" xfId="1124"/>
    <cellStyle name="셀 확인 24" xfId="1125"/>
    <cellStyle name="셀 확인 25" xfId="1126"/>
    <cellStyle name="셀 확인 26" xfId="1127"/>
    <cellStyle name="셀 확인 3" xfId="1128"/>
    <cellStyle name="셀 확인 4" xfId="1129"/>
    <cellStyle name="셀 확인 4 2" xfId="1130"/>
    <cellStyle name="셀 확인 4 3" xfId="1131"/>
    <cellStyle name="셀 확인 4 4" xfId="1132"/>
    <cellStyle name="셀 확인 4 5" xfId="1133"/>
    <cellStyle name="셀 확인 5" xfId="1134"/>
    <cellStyle name="셀 확인 6" xfId="1135"/>
    <cellStyle name="셀 확인 7" xfId="1136"/>
    <cellStyle name="셀 확인 8" xfId="1137"/>
    <cellStyle name="셀 확인 9" xfId="1138"/>
    <cellStyle name="숫자(R)" xfId="1139"/>
    <cellStyle name="쉼표 [0]" xfId="1140" builtinId="6"/>
    <cellStyle name="쉼표 [0] 10" xfId="1141"/>
    <cellStyle name="쉼표 [0] 10 2" xfId="1142"/>
    <cellStyle name="쉼표 [0] 11" xfId="1143"/>
    <cellStyle name="쉼표 [0] 12" xfId="1144"/>
    <cellStyle name="쉼표 [0] 13" xfId="1145"/>
    <cellStyle name="쉼표 [0] 13 10" xfId="3645"/>
    <cellStyle name="쉼표 [0] 13 11" xfId="3646"/>
    <cellStyle name="쉼표 [0] 13 12" xfId="3647"/>
    <cellStyle name="쉼표 [0] 13 14" xfId="9449"/>
    <cellStyle name="쉼표 [0] 13 2" xfId="1146"/>
    <cellStyle name="쉼표 [0] 13 3" xfId="1147"/>
    <cellStyle name="쉼표 [0] 13 4" xfId="3648"/>
    <cellStyle name="쉼표 [0] 13 5" xfId="3649"/>
    <cellStyle name="쉼표 [0] 13 6" xfId="3650"/>
    <cellStyle name="쉼표 [0] 13 7" xfId="3651"/>
    <cellStyle name="쉼표 [0] 13 8" xfId="3652"/>
    <cellStyle name="쉼표 [0] 13 9" xfId="3653"/>
    <cellStyle name="쉼표 [0] 14" xfId="1148"/>
    <cellStyle name="쉼표 [0] 14 10" xfId="3654"/>
    <cellStyle name="쉼표 [0] 14 11" xfId="3655"/>
    <cellStyle name="쉼표 [0] 14 12" xfId="3656"/>
    <cellStyle name="쉼표 [0] 14 13" xfId="3657"/>
    <cellStyle name="쉼표 [0] 14 14" xfId="3658"/>
    <cellStyle name="쉼표 [0] 14 15" xfId="3659"/>
    <cellStyle name="쉼표 [0] 14 16" xfId="3660"/>
    <cellStyle name="쉼표 [0] 14 17" xfId="3661"/>
    <cellStyle name="쉼표 [0] 14 2" xfId="1149"/>
    <cellStyle name="쉼표 [0] 14 2 10" xfId="3662"/>
    <cellStyle name="쉼표 [0] 14 2 11" xfId="3663"/>
    <cellStyle name="쉼표 [0] 14 2 12" xfId="3664"/>
    <cellStyle name="쉼표 [0] 14 2 13" xfId="3665"/>
    <cellStyle name="쉼표 [0] 14 2 14" xfId="3666"/>
    <cellStyle name="쉼표 [0] 14 2 15" xfId="3667"/>
    <cellStyle name="쉼표 [0] 14 2 2" xfId="1150"/>
    <cellStyle name="쉼표 [0] 14 2 2 10" xfId="3668"/>
    <cellStyle name="쉼표 [0] 14 2 2 11" xfId="3669"/>
    <cellStyle name="쉼표 [0] 14 2 2 2" xfId="1151"/>
    <cellStyle name="쉼표 [0] 14 2 2 3" xfId="3670"/>
    <cellStyle name="쉼표 [0] 14 2 2 4" xfId="3671"/>
    <cellStyle name="쉼표 [0] 14 2 2 5" xfId="3672"/>
    <cellStyle name="쉼표 [0] 14 2 2 6" xfId="3673"/>
    <cellStyle name="쉼표 [0] 14 2 2 7" xfId="3674"/>
    <cellStyle name="쉼표 [0] 14 2 2 8" xfId="3675"/>
    <cellStyle name="쉼표 [0] 14 2 2 9" xfId="3676"/>
    <cellStyle name="쉼표 [0] 14 2 3" xfId="1152"/>
    <cellStyle name="쉼표 [0] 14 2 4" xfId="3677"/>
    <cellStyle name="쉼표 [0] 14 2 5" xfId="3678"/>
    <cellStyle name="쉼표 [0] 14 2 6" xfId="3679"/>
    <cellStyle name="쉼표 [0] 14 2 7" xfId="3680"/>
    <cellStyle name="쉼표 [0] 14 2 8" xfId="3681"/>
    <cellStyle name="쉼표 [0] 14 2 9" xfId="3682"/>
    <cellStyle name="쉼표 [0] 14 3" xfId="1153"/>
    <cellStyle name="쉼표 [0] 14 4" xfId="1154"/>
    <cellStyle name="쉼표 [0] 14 4 10" xfId="3684"/>
    <cellStyle name="쉼표 [0] 14 4 11" xfId="3685"/>
    <cellStyle name="쉼표 [0] 14 4 12" xfId="3683"/>
    <cellStyle name="쉼표 [0] 14 4 2" xfId="1155"/>
    <cellStyle name="쉼표 [0] 14 4 3" xfId="3686"/>
    <cellStyle name="쉼표 [0] 14 4 4" xfId="3687"/>
    <cellStyle name="쉼표 [0] 14 4 5" xfId="3688"/>
    <cellStyle name="쉼표 [0] 14 4 6" xfId="3689"/>
    <cellStyle name="쉼표 [0] 14 4 7" xfId="3690"/>
    <cellStyle name="쉼표 [0] 14 4 8" xfId="3691"/>
    <cellStyle name="쉼표 [0] 14 4 9" xfId="3692"/>
    <cellStyle name="쉼표 [0] 14 5" xfId="1156"/>
    <cellStyle name="쉼표 [0] 14 5 2" xfId="3694"/>
    <cellStyle name="쉼표 [0] 14 5 3" xfId="3695"/>
    <cellStyle name="쉼표 [0] 14 5 4" xfId="3696"/>
    <cellStyle name="쉼표 [0] 14 5 5" xfId="3697"/>
    <cellStyle name="쉼표 [0] 14 5 6" xfId="3698"/>
    <cellStyle name="쉼표 [0] 14 5 7" xfId="3699"/>
    <cellStyle name="쉼표 [0] 14 5 8" xfId="3693"/>
    <cellStyle name="쉼표 [0] 14 6" xfId="1157"/>
    <cellStyle name="쉼표 [0] 14 7" xfId="3701"/>
    <cellStyle name="쉼표 [0] 14 8" xfId="3702"/>
    <cellStyle name="쉼표 [0] 14 9" xfId="3703"/>
    <cellStyle name="쉼표 [0] 15" xfId="1158"/>
    <cellStyle name="쉼표 [0] 15 2" xfId="1159"/>
    <cellStyle name="쉼표 [0] 16" xfId="1160"/>
    <cellStyle name="쉼표 [0] 16 2" xfId="1161"/>
    <cellStyle name="쉼표 [0] 16 3" xfId="1162"/>
    <cellStyle name="쉼표 [0] 17" xfId="1163"/>
    <cellStyle name="쉼표 [0] 17 2" xfId="1164"/>
    <cellStyle name="쉼표 [0] 18" xfId="1165"/>
    <cellStyle name="쉼표 [0] 18 2" xfId="1166"/>
    <cellStyle name="쉼표 [0] 19" xfId="1167"/>
    <cellStyle name="쉼표 [0] 19 10" xfId="3707"/>
    <cellStyle name="쉼표 [0] 19 11" xfId="3708"/>
    <cellStyle name="쉼표 [0] 19 12" xfId="3709"/>
    <cellStyle name="쉼표 [0] 19 13" xfId="3710"/>
    <cellStyle name="쉼표 [0] 19 14" xfId="3711"/>
    <cellStyle name="쉼표 [0] 19 15" xfId="3712"/>
    <cellStyle name="쉼표 [0] 19 16" xfId="3713"/>
    <cellStyle name="쉼표 [0] 19 17" xfId="3714"/>
    <cellStyle name="쉼표 [0] 19 18" xfId="3715"/>
    <cellStyle name="쉼표 [0] 19 2" xfId="1168"/>
    <cellStyle name="쉼표 [0] 19 3" xfId="1169"/>
    <cellStyle name="쉼표 [0] 19 3 10" xfId="3716"/>
    <cellStyle name="쉼표 [0] 19 3 11" xfId="3717"/>
    <cellStyle name="쉼표 [0] 19 3 12" xfId="3718"/>
    <cellStyle name="쉼표 [0] 19 3 13" xfId="3719"/>
    <cellStyle name="쉼표 [0] 19 3 14" xfId="3720"/>
    <cellStyle name="쉼표 [0] 19 3 2" xfId="1170"/>
    <cellStyle name="쉼표 [0] 19 3 3" xfId="3721"/>
    <cellStyle name="쉼표 [0] 19 3 4" xfId="3722"/>
    <cellStyle name="쉼표 [0] 19 3 5" xfId="3723"/>
    <cellStyle name="쉼표 [0] 19 3 6" xfId="3724"/>
    <cellStyle name="쉼표 [0] 19 3 7" xfId="3725"/>
    <cellStyle name="쉼표 [0] 19 3 8" xfId="3726"/>
    <cellStyle name="쉼표 [0] 19 3 9" xfId="3727"/>
    <cellStyle name="쉼표 [0] 19 4" xfId="1171"/>
    <cellStyle name="쉼표 [0] 19 4 10" xfId="3728"/>
    <cellStyle name="쉼표 [0] 19 4 11" xfId="3729"/>
    <cellStyle name="쉼표 [0] 19 4 12" xfId="3730"/>
    <cellStyle name="쉼표 [0] 19 4 13" xfId="3731"/>
    <cellStyle name="쉼표 [0] 19 4 14" xfId="3732"/>
    <cellStyle name="쉼표 [0] 19 4 2" xfId="1172"/>
    <cellStyle name="쉼표 [0] 19 4 3" xfId="3733"/>
    <cellStyle name="쉼표 [0] 19 4 4" xfId="3734"/>
    <cellStyle name="쉼표 [0] 19 4 5" xfId="3735"/>
    <cellStyle name="쉼표 [0] 19 4 6" xfId="3736"/>
    <cellStyle name="쉼표 [0] 19 4 7" xfId="3737"/>
    <cellStyle name="쉼표 [0] 19 4 8" xfId="3738"/>
    <cellStyle name="쉼표 [0] 19 4 9" xfId="3739"/>
    <cellStyle name="쉼표 [0] 19 5" xfId="1173"/>
    <cellStyle name="쉼표 [0] 19 5 10" xfId="3740"/>
    <cellStyle name="쉼표 [0] 19 5 11" xfId="3741"/>
    <cellStyle name="쉼표 [0] 19 5 2" xfId="1174"/>
    <cellStyle name="쉼표 [0] 19 5 3" xfId="3742"/>
    <cellStyle name="쉼표 [0] 19 5 4" xfId="3743"/>
    <cellStyle name="쉼표 [0] 19 5 5" xfId="3744"/>
    <cellStyle name="쉼표 [0] 19 5 6" xfId="3745"/>
    <cellStyle name="쉼표 [0] 19 5 7" xfId="3746"/>
    <cellStyle name="쉼표 [0] 19 5 8" xfId="3747"/>
    <cellStyle name="쉼표 [0] 19 5 9" xfId="3748"/>
    <cellStyle name="쉼표 [0] 19 6" xfId="1175"/>
    <cellStyle name="쉼표 [0] 19 7" xfId="3749"/>
    <cellStyle name="쉼표 [0] 19 8" xfId="3750"/>
    <cellStyle name="쉼표 [0] 19 9" xfId="3751"/>
    <cellStyle name="쉼표 [0] 2" xfId="1176"/>
    <cellStyle name="쉼표 [0] 2 10" xfId="3752"/>
    <cellStyle name="쉼표 [0] 2 11" xfId="3753"/>
    <cellStyle name="쉼표 [0] 2 12" xfId="3754"/>
    <cellStyle name="쉼표 [0] 2 13" xfId="3755"/>
    <cellStyle name="쉼표 [0] 2 14" xfId="3756"/>
    <cellStyle name="쉼표 [0] 2 15" xfId="3757"/>
    <cellStyle name="쉼표 [0] 2 16" xfId="1177"/>
    <cellStyle name="쉼표 [0] 2 16 10" xfId="1178"/>
    <cellStyle name="쉼표 [0] 2 16 10 10" xfId="3759"/>
    <cellStyle name="쉼표 [0] 2 16 10 11" xfId="3758"/>
    <cellStyle name="쉼표 [0] 2 16 10 2" xfId="3760"/>
    <cellStyle name="쉼표 [0] 2 16 10 3" xfId="3761"/>
    <cellStyle name="쉼표 [0] 2 16 10 4" xfId="3762"/>
    <cellStyle name="쉼표 [0] 2 16 10 5" xfId="3763"/>
    <cellStyle name="쉼표 [0] 2 16 10 6" xfId="3764"/>
    <cellStyle name="쉼표 [0] 2 16 10 7" xfId="3765"/>
    <cellStyle name="쉼표 [0] 2 16 10 8" xfId="3766"/>
    <cellStyle name="쉼표 [0] 2 16 10 9" xfId="3767"/>
    <cellStyle name="쉼표 [0] 2 16 11" xfId="1179"/>
    <cellStyle name="쉼표 [0] 2 16 11 10" xfId="3769"/>
    <cellStyle name="쉼표 [0] 2 16 11 11" xfId="3768"/>
    <cellStyle name="쉼표 [0] 2 16 11 2" xfId="3770"/>
    <cellStyle name="쉼표 [0] 2 16 11 3" xfId="3771"/>
    <cellStyle name="쉼표 [0] 2 16 11 4" xfId="3772"/>
    <cellStyle name="쉼표 [0] 2 16 11 5" xfId="3773"/>
    <cellStyle name="쉼표 [0] 2 16 11 6" xfId="3774"/>
    <cellStyle name="쉼표 [0] 2 16 11 7" xfId="3775"/>
    <cellStyle name="쉼표 [0] 2 16 11 8" xfId="3776"/>
    <cellStyle name="쉼표 [0] 2 16 11 9" xfId="3777"/>
    <cellStyle name="쉼표 [0] 2 16 12" xfId="1180"/>
    <cellStyle name="쉼표 [0] 2 16 12 10" xfId="3779"/>
    <cellStyle name="쉼표 [0] 2 16 12 11" xfId="3778"/>
    <cellStyle name="쉼표 [0] 2 16 12 2" xfId="3780"/>
    <cellStyle name="쉼표 [0] 2 16 12 3" xfId="3781"/>
    <cellStyle name="쉼표 [0] 2 16 12 4" xfId="3782"/>
    <cellStyle name="쉼표 [0] 2 16 12 5" xfId="3783"/>
    <cellStyle name="쉼표 [0] 2 16 12 6" xfId="3784"/>
    <cellStyle name="쉼표 [0] 2 16 12 7" xfId="3785"/>
    <cellStyle name="쉼표 [0] 2 16 12 8" xfId="3786"/>
    <cellStyle name="쉼표 [0] 2 16 12 9" xfId="3787"/>
    <cellStyle name="쉼표 [0] 2 16 13" xfId="1181"/>
    <cellStyle name="쉼표 [0] 2 16 13 10" xfId="3789"/>
    <cellStyle name="쉼표 [0] 2 16 13 11" xfId="3788"/>
    <cellStyle name="쉼표 [0] 2 16 13 2" xfId="3790"/>
    <cellStyle name="쉼표 [0] 2 16 13 3" xfId="3791"/>
    <cellStyle name="쉼표 [0] 2 16 13 4" xfId="3792"/>
    <cellStyle name="쉼표 [0] 2 16 13 5" xfId="3793"/>
    <cellStyle name="쉼표 [0] 2 16 13 6" xfId="3794"/>
    <cellStyle name="쉼표 [0] 2 16 13 7" xfId="3795"/>
    <cellStyle name="쉼표 [0] 2 16 13 8" xfId="3796"/>
    <cellStyle name="쉼표 [0] 2 16 13 9" xfId="3797"/>
    <cellStyle name="쉼표 [0] 2 16 14" xfId="1182"/>
    <cellStyle name="쉼표 [0] 2 16 14 10" xfId="3799"/>
    <cellStyle name="쉼표 [0] 2 16 14 11" xfId="3798"/>
    <cellStyle name="쉼표 [0] 2 16 14 2" xfId="3800"/>
    <cellStyle name="쉼표 [0] 2 16 14 3" xfId="3801"/>
    <cellStyle name="쉼표 [0] 2 16 14 4" xfId="3802"/>
    <cellStyle name="쉼표 [0] 2 16 14 5" xfId="3803"/>
    <cellStyle name="쉼표 [0] 2 16 14 6" xfId="3804"/>
    <cellStyle name="쉼표 [0] 2 16 14 7" xfId="3805"/>
    <cellStyle name="쉼표 [0] 2 16 14 8" xfId="3806"/>
    <cellStyle name="쉼표 [0] 2 16 14 9" xfId="3807"/>
    <cellStyle name="쉼표 [0] 2 16 15" xfId="1183"/>
    <cellStyle name="쉼표 [0] 2 16 15 10" xfId="3809"/>
    <cellStyle name="쉼표 [0] 2 16 15 11" xfId="3808"/>
    <cellStyle name="쉼표 [0] 2 16 15 2" xfId="3810"/>
    <cellStyle name="쉼표 [0] 2 16 15 3" xfId="3811"/>
    <cellStyle name="쉼표 [0] 2 16 15 4" xfId="3812"/>
    <cellStyle name="쉼표 [0] 2 16 15 5" xfId="3813"/>
    <cellStyle name="쉼표 [0] 2 16 15 6" xfId="3814"/>
    <cellStyle name="쉼표 [0] 2 16 15 7" xfId="3815"/>
    <cellStyle name="쉼표 [0] 2 16 15 8" xfId="3816"/>
    <cellStyle name="쉼표 [0] 2 16 15 9" xfId="3817"/>
    <cellStyle name="쉼표 [0] 2 16 16" xfId="1184"/>
    <cellStyle name="쉼표 [0] 2 16 16 10" xfId="3819"/>
    <cellStyle name="쉼표 [0] 2 16 16 11" xfId="3818"/>
    <cellStyle name="쉼표 [0] 2 16 16 2" xfId="3820"/>
    <cellStyle name="쉼표 [0] 2 16 16 3" xfId="3821"/>
    <cellStyle name="쉼표 [0] 2 16 16 4" xfId="3822"/>
    <cellStyle name="쉼표 [0] 2 16 16 5" xfId="3823"/>
    <cellStyle name="쉼표 [0] 2 16 16 6" xfId="3824"/>
    <cellStyle name="쉼표 [0] 2 16 16 7" xfId="3825"/>
    <cellStyle name="쉼표 [0] 2 16 16 8" xfId="3826"/>
    <cellStyle name="쉼표 [0] 2 16 16 9" xfId="3827"/>
    <cellStyle name="쉼표 [0] 2 16 17" xfId="1185"/>
    <cellStyle name="쉼표 [0] 2 16 17 10" xfId="3829"/>
    <cellStyle name="쉼표 [0] 2 16 17 11" xfId="3828"/>
    <cellStyle name="쉼표 [0] 2 16 17 2" xfId="3830"/>
    <cellStyle name="쉼표 [0] 2 16 17 3" xfId="3831"/>
    <cellStyle name="쉼표 [0] 2 16 17 4" xfId="3832"/>
    <cellStyle name="쉼표 [0] 2 16 17 5" xfId="3833"/>
    <cellStyle name="쉼표 [0] 2 16 17 6" xfId="3834"/>
    <cellStyle name="쉼표 [0] 2 16 17 7" xfId="3835"/>
    <cellStyle name="쉼표 [0] 2 16 17 8" xfId="3836"/>
    <cellStyle name="쉼표 [0] 2 16 17 9" xfId="3837"/>
    <cellStyle name="쉼표 [0] 2 16 18" xfId="1186"/>
    <cellStyle name="쉼표 [0] 2 16 18 2" xfId="3839"/>
    <cellStyle name="쉼표 [0] 2 16 18 3" xfId="3840"/>
    <cellStyle name="쉼표 [0] 2 16 18 4" xfId="3841"/>
    <cellStyle name="쉼표 [0] 2 16 18 5" xfId="3838"/>
    <cellStyle name="쉼표 [0] 2 16 19" xfId="1187"/>
    <cellStyle name="쉼표 [0] 2 16 19 2" xfId="3843"/>
    <cellStyle name="쉼표 [0] 2 16 19 3" xfId="3844"/>
    <cellStyle name="쉼표 [0] 2 16 19 4" xfId="3845"/>
    <cellStyle name="쉼표 [0] 2 16 19 5" xfId="3842"/>
    <cellStyle name="쉼표 [0] 2 16 2" xfId="1188"/>
    <cellStyle name="쉼표 [0] 2 16 20" xfId="1189"/>
    <cellStyle name="쉼표 [0] 2 16 20 2" xfId="3847"/>
    <cellStyle name="쉼표 [0] 2 16 20 3" xfId="3848"/>
    <cellStyle name="쉼표 [0] 2 16 20 4" xfId="3849"/>
    <cellStyle name="쉼표 [0] 2 16 20 5" xfId="3846"/>
    <cellStyle name="쉼표 [0] 2 16 21" xfId="1190"/>
    <cellStyle name="쉼표 [0] 2 16 21 2" xfId="3851"/>
    <cellStyle name="쉼표 [0] 2 16 21 3" xfId="3852"/>
    <cellStyle name="쉼표 [0] 2 16 21 4" xfId="3853"/>
    <cellStyle name="쉼표 [0] 2 16 21 5" xfId="3850"/>
    <cellStyle name="쉼표 [0] 2 16 22" xfId="1191"/>
    <cellStyle name="쉼표 [0] 2 16 22 2" xfId="3855"/>
    <cellStyle name="쉼표 [0] 2 16 22 3" xfId="3856"/>
    <cellStyle name="쉼표 [0] 2 16 22 4" xfId="3857"/>
    <cellStyle name="쉼표 [0] 2 16 22 5" xfId="3854"/>
    <cellStyle name="쉼표 [0] 2 16 23" xfId="1192"/>
    <cellStyle name="쉼표 [0] 2 16 23 2" xfId="3859"/>
    <cellStyle name="쉼표 [0] 2 16 23 3" xfId="3860"/>
    <cellStyle name="쉼표 [0] 2 16 23 4" xfId="3861"/>
    <cellStyle name="쉼표 [0] 2 16 23 5" xfId="3858"/>
    <cellStyle name="쉼표 [0] 2 16 24" xfId="1193"/>
    <cellStyle name="쉼표 [0] 2 16 24 2" xfId="3863"/>
    <cellStyle name="쉼표 [0] 2 16 24 3" xfId="3864"/>
    <cellStyle name="쉼표 [0] 2 16 24 4" xfId="3865"/>
    <cellStyle name="쉼표 [0] 2 16 24 5" xfId="3862"/>
    <cellStyle name="쉼표 [0] 2 16 25" xfId="1194"/>
    <cellStyle name="쉼표 [0] 2 16 25 2" xfId="3867"/>
    <cellStyle name="쉼표 [0] 2 16 25 3" xfId="3868"/>
    <cellStyle name="쉼표 [0] 2 16 25 4" xfId="3869"/>
    <cellStyle name="쉼표 [0] 2 16 25 5" xfId="3866"/>
    <cellStyle name="쉼표 [0] 2 16 26" xfId="1195"/>
    <cellStyle name="쉼표 [0] 2 16 26 2" xfId="3871"/>
    <cellStyle name="쉼표 [0] 2 16 26 3" xfId="3872"/>
    <cellStyle name="쉼표 [0] 2 16 26 4" xfId="3873"/>
    <cellStyle name="쉼표 [0] 2 16 26 5" xfId="3870"/>
    <cellStyle name="쉼표 [0] 2 16 27" xfId="1196"/>
    <cellStyle name="쉼표 [0] 2 16 27 2" xfId="3875"/>
    <cellStyle name="쉼표 [0] 2 16 27 3" xfId="3876"/>
    <cellStyle name="쉼표 [0] 2 16 27 4" xfId="3877"/>
    <cellStyle name="쉼표 [0] 2 16 27 5" xfId="3874"/>
    <cellStyle name="쉼표 [0] 2 16 28" xfId="1197"/>
    <cellStyle name="쉼표 [0] 2 16 28 2" xfId="3878"/>
    <cellStyle name="쉼표 [0] 2 16 29" xfId="1198"/>
    <cellStyle name="쉼표 [0] 2 16 29 2" xfId="3879"/>
    <cellStyle name="쉼표 [0] 2 16 3" xfId="1199"/>
    <cellStyle name="쉼표 [0] 2 16 3 10" xfId="3880"/>
    <cellStyle name="쉼표 [0] 2 16 3 11" xfId="3881"/>
    <cellStyle name="쉼표 [0] 2 16 3 12" xfId="3882"/>
    <cellStyle name="쉼표 [0] 2 16 3 13" xfId="3883"/>
    <cellStyle name="쉼표 [0] 2 16 3 14" xfId="3884"/>
    <cellStyle name="쉼표 [0] 2 16 3 15" xfId="3885"/>
    <cellStyle name="쉼표 [0] 2 16 3 2" xfId="1200"/>
    <cellStyle name="쉼표 [0] 2 16 3 2 10" xfId="3886"/>
    <cellStyle name="쉼표 [0] 2 16 3 2 11" xfId="3887"/>
    <cellStyle name="쉼표 [0] 2 16 3 2 2" xfId="1201"/>
    <cellStyle name="쉼표 [0] 2 16 3 2 3" xfId="3888"/>
    <cellStyle name="쉼표 [0] 2 16 3 2 4" xfId="3889"/>
    <cellStyle name="쉼표 [0] 2 16 3 2 5" xfId="3890"/>
    <cellStyle name="쉼표 [0] 2 16 3 2 6" xfId="3891"/>
    <cellStyle name="쉼표 [0] 2 16 3 2 7" xfId="3892"/>
    <cellStyle name="쉼표 [0] 2 16 3 2 8" xfId="3893"/>
    <cellStyle name="쉼표 [0] 2 16 3 2 9" xfId="3894"/>
    <cellStyle name="쉼표 [0] 2 16 3 3" xfId="1202"/>
    <cellStyle name="쉼표 [0] 2 16 3 4" xfId="3895"/>
    <cellStyle name="쉼표 [0] 2 16 3 5" xfId="3896"/>
    <cellStyle name="쉼표 [0] 2 16 3 6" xfId="3897"/>
    <cellStyle name="쉼표 [0] 2 16 3 7" xfId="3898"/>
    <cellStyle name="쉼표 [0] 2 16 3 8" xfId="3899"/>
    <cellStyle name="쉼표 [0] 2 16 3 9" xfId="3900"/>
    <cellStyle name="쉼표 [0] 2 16 30" xfId="1203"/>
    <cellStyle name="쉼표 [0] 2 16 31" xfId="3901"/>
    <cellStyle name="쉼표 [0] 2 16 32" xfId="3902"/>
    <cellStyle name="쉼표 [0] 2 16 33" xfId="3903"/>
    <cellStyle name="쉼표 [0] 2 16 34" xfId="3904"/>
    <cellStyle name="쉼표 [0] 2 16 35" xfId="3905"/>
    <cellStyle name="쉼표 [0] 2 16 36" xfId="3906"/>
    <cellStyle name="쉼표 [0] 2 16 37" xfId="3907"/>
    <cellStyle name="쉼표 [0] 2 16 38" xfId="3908"/>
    <cellStyle name="쉼표 [0] 2 16 39" xfId="3909"/>
    <cellStyle name="쉼표 [0] 2 16 4" xfId="1204"/>
    <cellStyle name="쉼표 [0] 2 16 4 10" xfId="3910"/>
    <cellStyle name="쉼표 [0] 2 16 4 11" xfId="3911"/>
    <cellStyle name="쉼표 [0] 2 16 4 12" xfId="3912"/>
    <cellStyle name="쉼표 [0] 2 16 4 13" xfId="3913"/>
    <cellStyle name="쉼표 [0] 2 16 4 14" xfId="3914"/>
    <cellStyle name="쉼표 [0] 2 16 4 15" xfId="3915"/>
    <cellStyle name="쉼표 [0] 2 16 4 16" xfId="3916"/>
    <cellStyle name="쉼표 [0] 2 16 4 17" xfId="3917"/>
    <cellStyle name="쉼표 [0] 2 16 4 2" xfId="1205"/>
    <cellStyle name="쉼표 [0] 2 16 4 2 10" xfId="3918"/>
    <cellStyle name="쉼표 [0] 2 16 4 2 11" xfId="3919"/>
    <cellStyle name="쉼표 [0] 2 16 4 2 12" xfId="3920"/>
    <cellStyle name="쉼표 [0] 2 16 4 2 13" xfId="3921"/>
    <cellStyle name="쉼표 [0] 2 16 4 2 14" xfId="3922"/>
    <cellStyle name="쉼표 [0] 2 16 4 2 2" xfId="1206"/>
    <cellStyle name="쉼표 [0] 2 16 4 2 3" xfId="3923"/>
    <cellStyle name="쉼표 [0] 2 16 4 2 4" xfId="3924"/>
    <cellStyle name="쉼표 [0] 2 16 4 2 5" xfId="3925"/>
    <cellStyle name="쉼표 [0] 2 16 4 2 6" xfId="3926"/>
    <cellStyle name="쉼표 [0] 2 16 4 2 7" xfId="3927"/>
    <cellStyle name="쉼표 [0] 2 16 4 2 8" xfId="3928"/>
    <cellStyle name="쉼표 [0] 2 16 4 2 9" xfId="3929"/>
    <cellStyle name="쉼표 [0] 2 16 4 3" xfId="1207"/>
    <cellStyle name="쉼표 [0] 2 16 4 3 10" xfId="3930"/>
    <cellStyle name="쉼표 [0] 2 16 4 3 11" xfId="3931"/>
    <cellStyle name="쉼표 [0] 2 16 4 3 12" xfId="3932"/>
    <cellStyle name="쉼표 [0] 2 16 4 3 13" xfId="3933"/>
    <cellStyle name="쉼표 [0] 2 16 4 3 14" xfId="3934"/>
    <cellStyle name="쉼표 [0] 2 16 4 3 2" xfId="1208"/>
    <cellStyle name="쉼표 [0] 2 16 4 3 3" xfId="3935"/>
    <cellStyle name="쉼표 [0] 2 16 4 3 4" xfId="3936"/>
    <cellStyle name="쉼표 [0] 2 16 4 3 5" xfId="3937"/>
    <cellStyle name="쉼표 [0] 2 16 4 3 6" xfId="3938"/>
    <cellStyle name="쉼표 [0] 2 16 4 3 7" xfId="3939"/>
    <cellStyle name="쉼표 [0] 2 16 4 3 8" xfId="3940"/>
    <cellStyle name="쉼표 [0] 2 16 4 3 9" xfId="3941"/>
    <cellStyle name="쉼표 [0] 2 16 4 4" xfId="1209"/>
    <cellStyle name="쉼표 [0] 2 16 4 4 10" xfId="3942"/>
    <cellStyle name="쉼표 [0] 2 16 4 4 11" xfId="3943"/>
    <cellStyle name="쉼표 [0] 2 16 4 4 2" xfId="1210"/>
    <cellStyle name="쉼표 [0] 2 16 4 4 3" xfId="3944"/>
    <cellStyle name="쉼표 [0] 2 16 4 4 4" xfId="3945"/>
    <cellStyle name="쉼표 [0] 2 16 4 4 5" xfId="3946"/>
    <cellStyle name="쉼표 [0] 2 16 4 4 6" xfId="3947"/>
    <cellStyle name="쉼표 [0] 2 16 4 4 7" xfId="3948"/>
    <cellStyle name="쉼표 [0] 2 16 4 4 8" xfId="3949"/>
    <cellStyle name="쉼표 [0] 2 16 4 4 9" xfId="3950"/>
    <cellStyle name="쉼표 [0] 2 16 4 5" xfId="1211"/>
    <cellStyle name="쉼표 [0] 2 16 4 6" xfId="3951"/>
    <cellStyle name="쉼표 [0] 2 16 4 7" xfId="3952"/>
    <cellStyle name="쉼표 [0] 2 16 4 8" xfId="3953"/>
    <cellStyle name="쉼표 [0] 2 16 4 9" xfId="3954"/>
    <cellStyle name="쉼표 [0] 2 16 5" xfId="1212"/>
    <cellStyle name="쉼표 [0] 2 16 5 10" xfId="3956"/>
    <cellStyle name="쉼표 [0] 2 16 5 11" xfId="3955"/>
    <cellStyle name="쉼표 [0] 2 16 5 2" xfId="3957"/>
    <cellStyle name="쉼표 [0] 2 16 5 3" xfId="3958"/>
    <cellStyle name="쉼표 [0] 2 16 5 4" xfId="3959"/>
    <cellStyle name="쉼표 [0] 2 16 5 5" xfId="3960"/>
    <cellStyle name="쉼표 [0] 2 16 5 6" xfId="3961"/>
    <cellStyle name="쉼표 [0] 2 16 5 7" xfId="3962"/>
    <cellStyle name="쉼표 [0] 2 16 5 8" xfId="3963"/>
    <cellStyle name="쉼표 [0] 2 16 5 9" xfId="3964"/>
    <cellStyle name="쉼표 [0] 2 16 6" xfId="1213"/>
    <cellStyle name="쉼표 [0] 2 16 6 10" xfId="3966"/>
    <cellStyle name="쉼표 [0] 2 16 6 11" xfId="3965"/>
    <cellStyle name="쉼표 [0] 2 16 6 2" xfId="3967"/>
    <cellStyle name="쉼표 [0] 2 16 6 3" xfId="3968"/>
    <cellStyle name="쉼표 [0] 2 16 6 4" xfId="3969"/>
    <cellStyle name="쉼표 [0] 2 16 6 5" xfId="3970"/>
    <cellStyle name="쉼표 [0] 2 16 6 6" xfId="3971"/>
    <cellStyle name="쉼표 [0] 2 16 6 7" xfId="3972"/>
    <cellStyle name="쉼표 [0] 2 16 6 8" xfId="3973"/>
    <cellStyle name="쉼표 [0] 2 16 6 9" xfId="3974"/>
    <cellStyle name="쉼표 [0] 2 16 7" xfId="1214"/>
    <cellStyle name="쉼표 [0] 2 16 7 10" xfId="3976"/>
    <cellStyle name="쉼표 [0] 2 16 7 11" xfId="3975"/>
    <cellStyle name="쉼표 [0] 2 16 7 2" xfId="3977"/>
    <cellStyle name="쉼표 [0] 2 16 7 3" xfId="3978"/>
    <cellStyle name="쉼표 [0] 2 16 7 4" xfId="3979"/>
    <cellStyle name="쉼표 [0] 2 16 7 5" xfId="3980"/>
    <cellStyle name="쉼표 [0] 2 16 7 6" xfId="3981"/>
    <cellStyle name="쉼표 [0] 2 16 7 7" xfId="3982"/>
    <cellStyle name="쉼표 [0] 2 16 7 8" xfId="3983"/>
    <cellStyle name="쉼표 [0] 2 16 7 9" xfId="3984"/>
    <cellStyle name="쉼표 [0] 2 16 8" xfId="1215"/>
    <cellStyle name="쉼표 [0] 2 16 8 10" xfId="3986"/>
    <cellStyle name="쉼표 [0] 2 16 8 11" xfId="3985"/>
    <cellStyle name="쉼표 [0] 2 16 8 2" xfId="3987"/>
    <cellStyle name="쉼표 [0] 2 16 8 3" xfId="3988"/>
    <cellStyle name="쉼표 [0] 2 16 8 4" xfId="3989"/>
    <cellStyle name="쉼표 [0] 2 16 8 5" xfId="3990"/>
    <cellStyle name="쉼표 [0] 2 16 8 6" xfId="3991"/>
    <cellStyle name="쉼표 [0] 2 16 8 7" xfId="3992"/>
    <cellStyle name="쉼표 [0] 2 16 8 8" xfId="3993"/>
    <cellStyle name="쉼표 [0] 2 16 8 9" xfId="3994"/>
    <cellStyle name="쉼표 [0] 2 16 9" xfId="1216"/>
    <cellStyle name="쉼표 [0] 2 16 9 10" xfId="3996"/>
    <cellStyle name="쉼표 [0] 2 16 9 11" xfId="3995"/>
    <cellStyle name="쉼표 [0] 2 16 9 2" xfId="3997"/>
    <cellStyle name="쉼표 [0] 2 16 9 3" xfId="3998"/>
    <cellStyle name="쉼표 [0] 2 16 9 4" xfId="3999"/>
    <cellStyle name="쉼표 [0] 2 16 9 5" xfId="4000"/>
    <cellStyle name="쉼표 [0] 2 16 9 6" xfId="4001"/>
    <cellStyle name="쉼표 [0] 2 16 9 7" xfId="4002"/>
    <cellStyle name="쉼표 [0] 2 16 9 8" xfId="4003"/>
    <cellStyle name="쉼표 [0] 2 16 9 9" xfId="4004"/>
    <cellStyle name="쉼표 [0] 2 17" xfId="4005"/>
    <cellStyle name="쉼표 [0] 2 18" xfId="4006"/>
    <cellStyle name="쉼표 [0] 2 19" xfId="4007"/>
    <cellStyle name="쉼표 [0] 2 2" xfId="1217"/>
    <cellStyle name="쉼표 [0] 2 2 10" xfId="4008"/>
    <cellStyle name="쉼표 [0] 2 2 10 2" xfId="4009"/>
    <cellStyle name="쉼표 [0] 2 2 10 3" xfId="4010"/>
    <cellStyle name="쉼표 [0] 2 2 10 4" xfId="4011"/>
    <cellStyle name="쉼표 [0] 2 2 10 5" xfId="4012"/>
    <cellStyle name="쉼표 [0] 2 2 10 6" xfId="4013"/>
    <cellStyle name="쉼표 [0] 2 2 10 7" xfId="4014"/>
    <cellStyle name="쉼표 [0] 2 2 11" xfId="4015"/>
    <cellStyle name="쉼표 [0] 2 2 11 2" xfId="4016"/>
    <cellStyle name="쉼표 [0] 2 2 11 3" xfId="4017"/>
    <cellStyle name="쉼표 [0] 2 2 11 4" xfId="4018"/>
    <cellStyle name="쉼표 [0] 2 2 11 5" xfId="4019"/>
    <cellStyle name="쉼표 [0] 2 2 11 6" xfId="4020"/>
    <cellStyle name="쉼표 [0] 2 2 11 7" xfId="4021"/>
    <cellStyle name="쉼표 [0] 2 2 12" xfId="4022"/>
    <cellStyle name="쉼표 [0] 2 2 13" xfId="4023"/>
    <cellStyle name="쉼표 [0] 2 2 14" xfId="4024"/>
    <cellStyle name="쉼표 [0] 2 2 15" xfId="4025"/>
    <cellStyle name="쉼표 [0] 2 2 16" xfId="4026"/>
    <cellStyle name="쉼표 [0] 2 2 17" xfId="4027"/>
    <cellStyle name="쉼표 [0] 2 2 18" xfId="4028"/>
    <cellStyle name="쉼표 [0] 2 2 19" xfId="4029"/>
    <cellStyle name="쉼표 [0] 2 2 2" xfId="1218"/>
    <cellStyle name="쉼표 [0] 2 2 2 10" xfId="4030"/>
    <cellStyle name="쉼표 [0] 2 2 2 11" xfId="4031"/>
    <cellStyle name="쉼표 [0] 2 2 2 12" xfId="4032"/>
    <cellStyle name="쉼표 [0] 2 2 2 13" xfId="4033"/>
    <cellStyle name="쉼표 [0] 2 2 2 14" xfId="4034"/>
    <cellStyle name="쉼표 [0] 2 2 2 15" xfId="4035"/>
    <cellStyle name="쉼표 [0] 2 2 2 16" xfId="4036"/>
    <cellStyle name="쉼표 [0] 2 2 2 17" xfId="4037"/>
    <cellStyle name="쉼표 [0] 2 2 2 18" xfId="4038"/>
    <cellStyle name="쉼표 [0] 2 2 2 19" xfId="4039"/>
    <cellStyle name="쉼표 [0] 2 2 2 2" xfId="1219"/>
    <cellStyle name="쉼표 [0] 2 2 2 2 10" xfId="4040"/>
    <cellStyle name="쉼표 [0] 2 2 2 2 11" xfId="4041"/>
    <cellStyle name="쉼표 [0] 2 2 2 2 12" xfId="4042"/>
    <cellStyle name="쉼표 [0] 2 2 2 2 13" xfId="4043"/>
    <cellStyle name="쉼표 [0] 2 2 2 2 14" xfId="4044"/>
    <cellStyle name="쉼표 [0] 2 2 2 2 15" xfId="4045"/>
    <cellStyle name="쉼표 [0] 2 2 2 2 16" xfId="4046"/>
    <cellStyle name="쉼표 [0] 2 2 2 2 17" xfId="4047"/>
    <cellStyle name="쉼표 [0] 2 2 2 2 18" xfId="4048"/>
    <cellStyle name="쉼표 [0] 2 2 2 2 19" xfId="4049"/>
    <cellStyle name="쉼표 [0] 2 2 2 2 2" xfId="4050"/>
    <cellStyle name="쉼표 [0] 2 2 2 2 2 10" xfId="4051"/>
    <cellStyle name="쉼표 [0] 2 2 2 2 2 11" xfId="4052"/>
    <cellStyle name="쉼표 [0] 2 2 2 2 2 12" xfId="4053"/>
    <cellStyle name="쉼표 [0] 2 2 2 2 2 13" xfId="4054"/>
    <cellStyle name="쉼표 [0] 2 2 2 2 2 14" xfId="4055"/>
    <cellStyle name="쉼표 [0] 2 2 2 2 2 15" xfId="4056"/>
    <cellStyle name="쉼표 [0] 2 2 2 2 2 16" xfId="4057"/>
    <cellStyle name="쉼표 [0] 2 2 2 2 2 17" xfId="4058"/>
    <cellStyle name="쉼표 [0] 2 2 2 2 2 18" xfId="4059"/>
    <cellStyle name="쉼표 [0] 2 2 2 2 2 19" xfId="4060"/>
    <cellStyle name="쉼표 [0] 2 2 2 2 2 2" xfId="4061"/>
    <cellStyle name="쉼표 [0] 2 2 2 2 2 2 10" xfId="4062"/>
    <cellStyle name="쉼표 [0] 2 2 2 2 2 2 11" xfId="4063"/>
    <cellStyle name="쉼표 [0] 2 2 2 2 2 2 12" xfId="4064"/>
    <cellStyle name="쉼표 [0] 2 2 2 2 2 2 13" xfId="4065"/>
    <cellStyle name="쉼표 [0] 2 2 2 2 2 2 14" xfId="4066"/>
    <cellStyle name="쉼표 [0] 2 2 2 2 2 2 15" xfId="4067"/>
    <cellStyle name="쉼표 [0] 2 2 2 2 2 2 16" xfId="4068"/>
    <cellStyle name="쉼표 [0] 2 2 2 2 2 2 17" xfId="4069"/>
    <cellStyle name="쉼표 [0] 2 2 2 2 2 2 18" xfId="4070"/>
    <cellStyle name="쉼표 [0] 2 2 2 2 2 2 19" xfId="4071"/>
    <cellStyle name="쉼표 [0] 2 2 2 2 2 2 2" xfId="4072"/>
    <cellStyle name="쉼표 [0] 2 2 2 2 2 2 2 10" xfId="4073"/>
    <cellStyle name="쉼표 [0] 2 2 2 2 2 2 2 2" xfId="4074"/>
    <cellStyle name="쉼표 [0] 2 2 2 2 2 2 2 3" xfId="4075"/>
    <cellStyle name="쉼표 [0] 2 2 2 2 2 2 2 4" xfId="4076"/>
    <cellStyle name="쉼표 [0] 2 2 2 2 2 2 2 5" xfId="4077"/>
    <cellStyle name="쉼표 [0] 2 2 2 2 2 2 2 6" xfId="4078"/>
    <cellStyle name="쉼표 [0] 2 2 2 2 2 2 2 7" xfId="4079"/>
    <cellStyle name="쉼표 [0] 2 2 2 2 2 2 2 8" xfId="4080"/>
    <cellStyle name="쉼표 [0] 2 2 2 2 2 2 2 9" xfId="4081"/>
    <cellStyle name="쉼표 [0] 2 2 2 2 2 2 20" xfId="4082"/>
    <cellStyle name="쉼표 [0] 2 2 2 2 2 2 21" xfId="4083"/>
    <cellStyle name="쉼표 [0] 2 2 2 2 2 2 22" xfId="4084"/>
    <cellStyle name="쉼표 [0] 2 2 2 2 2 2 23" xfId="4085"/>
    <cellStyle name="쉼표 [0] 2 2 2 2 2 2 24" xfId="4086"/>
    <cellStyle name="쉼표 [0] 2 2 2 2 2 2 25" xfId="4087"/>
    <cellStyle name="쉼표 [0] 2 2 2 2 2 2 26" xfId="4088"/>
    <cellStyle name="쉼표 [0] 2 2 2 2 2 2 27" xfId="4089"/>
    <cellStyle name="쉼표 [0] 2 2 2 2 2 2 28" xfId="4090"/>
    <cellStyle name="쉼표 [0] 2 2 2 2 2 2 29" xfId="4091"/>
    <cellStyle name="쉼표 [0] 2 2 2 2 2 2 3" xfId="4092"/>
    <cellStyle name="쉼표 [0] 2 2 2 2 2 2 30" xfId="4093"/>
    <cellStyle name="쉼표 [0] 2 2 2 2 2 2 4" xfId="4094"/>
    <cellStyle name="쉼표 [0] 2 2 2 2 2 2 5" xfId="4095"/>
    <cellStyle name="쉼표 [0] 2 2 2 2 2 2 6" xfId="4096"/>
    <cellStyle name="쉼표 [0] 2 2 2 2 2 2 7" xfId="4097"/>
    <cellStyle name="쉼표 [0] 2 2 2 2 2 2 8" xfId="4098"/>
    <cellStyle name="쉼표 [0] 2 2 2 2 2 2 9" xfId="4099"/>
    <cellStyle name="쉼표 [0] 2 2 2 2 2 20" xfId="4100"/>
    <cellStyle name="쉼표 [0] 2 2 2 2 2 21" xfId="4101"/>
    <cellStyle name="쉼표 [0] 2 2 2 2 2 22" xfId="4102"/>
    <cellStyle name="쉼표 [0] 2 2 2 2 2 23" xfId="4103"/>
    <cellStyle name="쉼표 [0] 2 2 2 2 2 24" xfId="4104"/>
    <cellStyle name="쉼표 [0] 2 2 2 2 2 25" xfId="4105"/>
    <cellStyle name="쉼표 [0] 2 2 2 2 2 26" xfId="4106"/>
    <cellStyle name="쉼표 [0] 2 2 2 2 2 27" xfId="4107"/>
    <cellStyle name="쉼표 [0] 2 2 2 2 2 28" xfId="4108"/>
    <cellStyle name="쉼표 [0] 2 2 2 2 2 29" xfId="4109"/>
    <cellStyle name="쉼표 [0] 2 2 2 2 2 3" xfId="4110"/>
    <cellStyle name="쉼표 [0] 2 2 2 2 2 30" xfId="4111"/>
    <cellStyle name="쉼표 [0] 2 2 2 2 2 4" xfId="4112"/>
    <cellStyle name="쉼표 [0] 2 2 2 2 2 5" xfId="4113"/>
    <cellStyle name="쉼표 [0] 2 2 2 2 2 6" xfId="4114"/>
    <cellStyle name="쉼표 [0] 2 2 2 2 2 7" xfId="4115"/>
    <cellStyle name="쉼표 [0] 2 2 2 2 2 8" xfId="4116"/>
    <cellStyle name="쉼표 [0] 2 2 2 2 2 9" xfId="4117"/>
    <cellStyle name="쉼표 [0] 2 2 2 2 20" xfId="4118"/>
    <cellStyle name="쉼표 [0] 2 2 2 2 21" xfId="4119"/>
    <cellStyle name="쉼표 [0] 2 2 2 2 22" xfId="4120"/>
    <cellStyle name="쉼표 [0] 2 2 2 2 23" xfId="4121"/>
    <cellStyle name="쉼표 [0] 2 2 2 2 24" xfId="4122"/>
    <cellStyle name="쉼표 [0] 2 2 2 2 25" xfId="4123"/>
    <cellStyle name="쉼표 [0] 2 2 2 2 26" xfId="4124"/>
    <cellStyle name="쉼표 [0] 2 2 2 2 27" xfId="4125"/>
    <cellStyle name="쉼표 [0] 2 2 2 2 28" xfId="4126"/>
    <cellStyle name="쉼표 [0] 2 2 2 2 29" xfId="4127"/>
    <cellStyle name="쉼표 [0] 2 2 2 2 3" xfId="4128"/>
    <cellStyle name="쉼표 [0] 2 2 2 2 30" xfId="4129"/>
    <cellStyle name="쉼표 [0] 2 2 2 2 31" xfId="4130"/>
    <cellStyle name="쉼표 [0] 2 2 2 2 32" xfId="4131"/>
    <cellStyle name="쉼표 [0] 2 2 2 2 33" xfId="4132"/>
    <cellStyle name="쉼표 [0] 2 2 2 2 34" xfId="4133"/>
    <cellStyle name="쉼표 [0] 2 2 2 2 35" xfId="4134"/>
    <cellStyle name="쉼표 [0] 2 2 2 2 36" xfId="4135"/>
    <cellStyle name="쉼표 [0] 2 2 2 2 37" xfId="4136"/>
    <cellStyle name="쉼표 [0] 2 2 2 2 4" xfId="4137"/>
    <cellStyle name="쉼표 [0] 2 2 2 2 5" xfId="4138"/>
    <cellStyle name="쉼표 [0] 2 2 2 2 6" xfId="4139"/>
    <cellStyle name="쉼표 [0] 2 2 2 2 7" xfId="4140"/>
    <cellStyle name="쉼표 [0] 2 2 2 2 8" xfId="4141"/>
    <cellStyle name="쉼표 [0] 2 2 2 2 9" xfId="4142"/>
    <cellStyle name="쉼표 [0] 2 2 2 20" xfId="4143"/>
    <cellStyle name="쉼표 [0] 2 2 2 21" xfId="4144"/>
    <cellStyle name="쉼표 [0] 2 2 2 22" xfId="4145"/>
    <cellStyle name="쉼표 [0] 2 2 2 23" xfId="4146"/>
    <cellStyle name="쉼표 [0] 2 2 2 24" xfId="4147"/>
    <cellStyle name="쉼표 [0] 2 2 2 25" xfId="4148"/>
    <cellStyle name="쉼표 [0] 2 2 2 26" xfId="4149"/>
    <cellStyle name="쉼표 [0] 2 2 2 27" xfId="4150"/>
    <cellStyle name="쉼표 [0] 2 2 2 28" xfId="4151"/>
    <cellStyle name="쉼표 [0] 2 2 2 29" xfId="4152"/>
    <cellStyle name="쉼표 [0] 2 2 2 3" xfId="4153"/>
    <cellStyle name="쉼표 [0] 2 2 2 3 10" xfId="4154"/>
    <cellStyle name="쉼표 [0] 2 2 2 3 11" xfId="4155"/>
    <cellStyle name="쉼표 [0] 2 2 2 3 12" xfId="4156"/>
    <cellStyle name="쉼표 [0] 2 2 2 3 13" xfId="4157"/>
    <cellStyle name="쉼표 [0] 2 2 2 3 14" xfId="4158"/>
    <cellStyle name="쉼표 [0] 2 2 2 3 15" xfId="4159"/>
    <cellStyle name="쉼표 [0] 2 2 2 3 16" xfId="4160"/>
    <cellStyle name="쉼표 [0] 2 2 2 3 17" xfId="4161"/>
    <cellStyle name="쉼표 [0] 2 2 2 3 18" xfId="4162"/>
    <cellStyle name="쉼표 [0] 2 2 2 3 19" xfId="4163"/>
    <cellStyle name="쉼표 [0] 2 2 2 3 2" xfId="4164"/>
    <cellStyle name="쉼표 [0] 2 2 2 3 2 10" xfId="4165"/>
    <cellStyle name="쉼표 [0] 2 2 2 3 2 11" xfId="4166"/>
    <cellStyle name="쉼표 [0] 2 2 2 3 2 12" xfId="4167"/>
    <cellStyle name="쉼표 [0] 2 2 2 3 2 13" xfId="4168"/>
    <cellStyle name="쉼표 [0] 2 2 2 3 2 14" xfId="4169"/>
    <cellStyle name="쉼표 [0] 2 2 2 3 2 15" xfId="4170"/>
    <cellStyle name="쉼표 [0] 2 2 2 3 2 16" xfId="4171"/>
    <cellStyle name="쉼표 [0] 2 2 2 3 2 17" xfId="4172"/>
    <cellStyle name="쉼표 [0] 2 2 2 3 2 18" xfId="4173"/>
    <cellStyle name="쉼표 [0] 2 2 2 3 2 19" xfId="4174"/>
    <cellStyle name="쉼표 [0] 2 2 2 3 2 2" xfId="4175"/>
    <cellStyle name="쉼표 [0] 2 2 2 3 2 2 10" xfId="4176"/>
    <cellStyle name="쉼표 [0] 2 2 2 3 2 2 11" xfId="4177"/>
    <cellStyle name="쉼표 [0] 2 2 2 3 2 2 12" xfId="4178"/>
    <cellStyle name="쉼표 [0] 2 2 2 3 2 2 13" xfId="4179"/>
    <cellStyle name="쉼표 [0] 2 2 2 3 2 2 14" xfId="4180"/>
    <cellStyle name="쉼표 [0] 2 2 2 3 2 2 15" xfId="4181"/>
    <cellStyle name="쉼표 [0] 2 2 2 3 2 2 16" xfId="4182"/>
    <cellStyle name="쉼표 [0] 2 2 2 3 2 2 17" xfId="4183"/>
    <cellStyle name="쉼표 [0] 2 2 2 3 2 2 18" xfId="4184"/>
    <cellStyle name="쉼표 [0] 2 2 2 3 2 2 19" xfId="4185"/>
    <cellStyle name="쉼표 [0] 2 2 2 3 2 2 2" xfId="4186"/>
    <cellStyle name="쉼표 [0] 2 2 2 3 2 2 2 2" xfId="4187"/>
    <cellStyle name="쉼표 [0] 2 2 2 3 2 2 2 3" xfId="4188"/>
    <cellStyle name="쉼표 [0] 2 2 2 3 2 2 2 4" xfId="4189"/>
    <cellStyle name="쉼표 [0] 2 2 2 3 2 2 20" xfId="4190"/>
    <cellStyle name="쉼표 [0] 2 2 2 3 2 2 21" xfId="4191"/>
    <cellStyle name="쉼표 [0] 2 2 2 3 2 2 22" xfId="4192"/>
    <cellStyle name="쉼표 [0] 2 2 2 3 2 2 23" xfId="4193"/>
    <cellStyle name="쉼표 [0] 2 2 2 3 2 2 24" xfId="4194"/>
    <cellStyle name="쉼표 [0] 2 2 2 3 2 2 3" xfId="4195"/>
    <cellStyle name="쉼표 [0] 2 2 2 3 2 2 4" xfId="4196"/>
    <cellStyle name="쉼표 [0] 2 2 2 3 2 2 5" xfId="4197"/>
    <cellStyle name="쉼표 [0] 2 2 2 3 2 2 6" xfId="4198"/>
    <cellStyle name="쉼표 [0] 2 2 2 3 2 2 7" xfId="4199"/>
    <cellStyle name="쉼표 [0] 2 2 2 3 2 2 8" xfId="4200"/>
    <cellStyle name="쉼표 [0] 2 2 2 3 2 2 9" xfId="4201"/>
    <cellStyle name="쉼표 [0] 2 2 2 3 2 20" xfId="4202"/>
    <cellStyle name="쉼표 [0] 2 2 2 3 2 21" xfId="4203"/>
    <cellStyle name="쉼표 [0] 2 2 2 3 2 22" xfId="4204"/>
    <cellStyle name="쉼표 [0] 2 2 2 3 2 23" xfId="4205"/>
    <cellStyle name="쉼표 [0] 2 2 2 3 2 24" xfId="4206"/>
    <cellStyle name="쉼표 [0] 2 2 2 3 2 3" xfId="4207"/>
    <cellStyle name="쉼표 [0] 2 2 2 3 2 4" xfId="4208"/>
    <cellStyle name="쉼표 [0] 2 2 2 3 2 5" xfId="4209"/>
    <cellStyle name="쉼표 [0] 2 2 2 3 2 6" xfId="4210"/>
    <cellStyle name="쉼표 [0] 2 2 2 3 2 7" xfId="4211"/>
    <cellStyle name="쉼표 [0] 2 2 2 3 2 8" xfId="4212"/>
    <cellStyle name="쉼표 [0] 2 2 2 3 2 9" xfId="4213"/>
    <cellStyle name="쉼표 [0] 2 2 2 3 20" xfId="4214"/>
    <cellStyle name="쉼표 [0] 2 2 2 3 21" xfId="4215"/>
    <cellStyle name="쉼표 [0] 2 2 2 3 22" xfId="4216"/>
    <cellStyle name="쉼표 [0] 2 2 2 3 23" xfId="4217"/>
    <cellStyle name="쉼표 [0] 2 2 2 3 24" xfId="4218"/>
    <cellStyle name="쉼표 [0] 2 2 2 3 25" xfId="4219"/>
    <cellStyle name="쉼표 [0] 2 2 2 3 26" xfId="4220"/>
    <cellStyle name="쉼표 [0] 2 2 2 3 27" xfId="4221"/>
    <cellStyle name="쉼표 [0] 2 2 2 3 28" xfId="4222"/>
    <cellStyle name="쉼표 [0] 2 2 2 3 29" xfId="4223"/>
    <cellStyle name="쉼표 [0] 2 2 2 3 3" xfId="4224"/>
    <cellStyle name="쉼표 [0] 2 2 2 3 4" xfId="4225"/>
    <cellStyle name="쉼표 [0] 2 2 2 3 5" xfId="4226"/>
    <cellStyle name="쉼표 [0] 2 2 2 3 6" xfId="4227"/>
    <cellStyle name="쉼표 [0] 2 2 2 3 7" xfId="4228"/>
    <cellStyle name="쉼표 [0] 2 2 2 3 8" xfId="4229"/>
    <cellStyle name="쉼표 [0] 2 2 2 3 9" xfId="4230"/>
    <cellStyle name="쉼표 [0] 2 2 2 30" xfId="4231"/>
    <cellStyle name="쉼표 [0] 2 2 2 31" xfId="4232"/>
    <cellStyle name="쉼표 [0] 2 2 2 32" xfId="4233"/>
    <cellStyle name="쉼표 [0] 2 2 2 33" xfId="4234"/>
    <cellStyle name="쉼표 [0] 2 2 2 34" xfId="4235"/>
    <cellStyle name="쉼표 [0] 2 2 2 35" xfId="4236"/>
    <cellStyle name="쉼표 [0] 2 2 2 36" xfId="4237"/>
    <cellStyle name="쉼표 [0] 2 2 2 37" xfId="4238"/>
    <cellStyle name="쉼표 [0] 2 2 2 4" xfId="4239"/>
    <cellStyle name="쉼표 [0] 2 2 2 4 10" xfId="4240"/>
    <cellStyle name="쉼표 [0] 2 2 2 4 11" xfId="4241"/>
    <cellStyle name="쉼표 [0] 2 2 2 4 12" xfId="4242"/>
    <cellStyle name="쉼표 [0] 2 2 2 4 13" xfId="4243"/>
    <cellStyle name="쉼표 [0] 2 2 2 4 14" xfId="4244"/>
    <cellStyle name="쉼표 [0] 2 2 2 4 15" xfId="4245"/>
    <cellStyle name="쉼표 [0] 2 2 2 4 16" xfId="4246"/>
    <cellStyle name="쉼표 [0] 2 2 2 4 17" xfId="4247"/>
    <cellStyle name="쉼표 [0] 2 2 2 4 18" xfId="4248"/>
    <cellStyle name="쉼표 [0] 2 2 2 4 19" xfId="4249"/>
    <cellStyle name="쉼표 [0] 2 2 2 4 2" xfId="4250"/>
    <cellStyle name="쉼표 [0] 2 2 2 4 2 10" xfId="4251"/>
    <cellStyle name="쉼표 [0] 2 2 2 4 2 11" xfId="4252"/>
    <cellStyle name="쉼표 [0] 2 2 2 4 2 12" xfId="4253"/>
    <cellStyle name="쉼표 [0] 2 2 2 4 2 13" xfId="4254"/>
    <cellStyle name="쉼표 [0] 2 2 2 4 2 14" xfId="4255"/>
    <cellStyle name="쉼표 [0] 2 2 2 4 2 15" xfId="4256"/>
    <cellStyle name="쉼표 [0] 2 2 2 4 2 16" xfId="4257"/>
    <cellStyle name="쉼표 [0] 2 2 2 4 2 17" xfId="4258"/>
    <cellStyle name="쉼표 [0] 2 2 2 4 2 18" xfId="4259"/>
    <cellStyle name="쉼표 [0] 2 2 2 4 2 19" xfId="4260"/>
    <cellStyle name="쉼표 [0] 2 2 2 4 2 2" xfId="4261"/>
    <cellStyle name="쉼표 [0] 2 2 2 4 2 2 10" xfId="4262"/>
    <cellStyle name="쉼표 [0] 2 2 2 4 2 2 11" xfId="4263"/>
    <cellStyle name="쉼표 [0] 2 2 2 4 2 2 12" xfId="4264"/>
    <cellStyle name="쉼표 [0] 2 2 2 4 2 2 13" xfId="4265"/>
    <cellStyle name="쉼표 [0] 2 2 2 4 2 2 14" xfId="4266"/>
    <cellStyle name="쉼표 [0] 2 2 2 4 2 2 15" xfId="4267"/>
    <cellStyle name="쉼표 [0] 2 2 2 4 2 2 16" xfId="4268"/>
    <cellStyle name="쉼표 [0] 2 2 2 4 2 2 17" xfId="4269"/>
    <cellStyle name="쉼표 [0] 2 2 2 4 2 2 18" xfId="4270"/>
    <cellStyle name="쉼표 [0] 2 2 2 4 2 2 19" xfId="4271"/>
    <cellStyle name="쉼표 [0] 2 2 2 4 2 2 2" xfId="4272"/>
    <cellStyle name="쉼표 [0] 2 2 2 4 2 2 20" xfId="4273"/>
    <cellStyle name="쉼표 [0] 2 2 2 4 2 2 21" xfId="4274"/>
    <cellStyle name="쉼표 [0] 2 2 2 4 2 2 22" xfId="4275"/>
    <cellStyle name="쉼표 [0] 2 2 2 4 2 2 3" xfId="4276"/>
    <cellStyle name="쉼표 [0] 2 2 2 4 2 2 4" xfId="4277"/>
    <cellStyle name="쉼표 [0] 2 2 2 4 2 2 5" xfId="4278"/>
    <cellStyle name="쉼표 [0] 2 2 2 4 2 2 6" xfId="4279"/>
    <cellStyle name="쉼표 [0] 2 2 2 4 2 2 7" xfId="4280"/>
    <cellStyle name="쉼표 [0] 2 2 2 4 2 2 8" xfId="4281"/>
    <cellStyle name="쉼표 [0] 2 2 2 4 2 2 9" xfId="4282"/>
    <cellStyle name="쉼표 [0] 2 2 2 4 2 20" xfId="4283"/>
    <cellStyle name="쉼표 [0] 2 2 2 4 2 21" xfId="4284"/>
    <cellStyle name="쉼표 [0] 2 2 2 4 2 22" xfId="4285"/>
    <cellStyle name="쉼표 [0] 2 2 2 4 2 3" xfId="4286"/>
    <cellStyle name="쉼표 [0] 2 2 2 4 2 4" xfId="4287"/>
    <cellStyle name="쉼표 [0] 2 2 2 4 2 5" xfId="4288"/>
    <cellStyle name="쉼표 [0] 2 2 2 4 2 6" xfId="4289"/>
    <cellStyle name="쉼표 [0] 2 2 2 4 2 7" xfId="4290"/>
    <cellStyle name="쉼표 [0] 2 2 2 4 2 8" xfId="4291"/>
    <cellStyle name="쉼표 [0] 2 2 2 4 2 9" xfId="4292"/>
    <cellStyle name="쉼표 [0] 2 2 2 4 20" xfId="4293"/>
    <cellStyle name="쉼표 [0] 2 2 2 4 21" xfId="4294"/>
    <cellStyle name="쉼표 [0] 2 2 2 4 22" xfId="4295"/>
    <cellStyle name="쉼표 [0] 2 2 2 4 23" xfId="4296"/>
    <cellStyle name="쉼표 [0] 2 2 2 4 24" xfId="4297"/>
    <cellStyle name="쉼표 [0] 2 2 2 4 25" xfId="4298"/>
    <cellStyle name="쉼표 [0] 2 2 2 4 26" xfId="4299"/>
    <cellStyle name="쉼표 [0] 2 2 2 4 27" xfId="4300"/>
    <cellStyle name="쉼표 [0] 2 2 2 4 28" xfId="4301"/>
    <cellStyle name="쉼표 [0] 2 2 2 4 29" xfId="4302"/>
    <cellStyle name="쉼표 [0] 2 2 2 4 3" xfId="4303"/>
    <cellStyle name="쉼표 [0] 2 2 2 4 30" xfId="4304"/>
    <cellStyle name="쉼표 [0] 2 2 2 4 31" xfId="4305"/>
    <cellStyle name="쉼표 [0] 2 2 2 4 32" xfId="4306"/>
    <cellStyle name="쉼표 [0] 2 2 2 4 33" xfId="4307"/>
    <cellStyle name="쉼표 [0] 2 2 2 4 4" xfId="4308"/>
    <cellStyle name="쉼표 [0] 2 2 2 4 5" xfId="4309"/>
    <cellStyle name="쉼표 [0] 2 2 2 4 6" xfId="4310"/>
    <cellStyle name="쉼표 [0] 2 2 2 4 7" xfId="4311"/>
    <cellStyle name="쉼표 [0] 2 2 2 4 8" xfId="4312"/>
    <cellStyle name="쉼표 [0] 2 2 2 4 9" xfId="4313"/>
    <cellStyle name="쉼표 [0] 2 2 2 5" xfId="4314"/>
    <cellStyle name="쉼표 [0] 2 2 2 5 10" xfId="4315"/>
    <cellStyle name="쉼표 [0] 2 2 2 5 11" xfId="4316"/>
    <cellStyle name="쉼표 [0] 2 2 2 5 12" xfId="4317"/>
    <cellStyle name="쉼표 [0] 2 2 2 5 13" xfId="4318"/>
    <cellStyle name="쉼표 [0] 2 2 2 5 14" xfId="4319"/>
    <cellStyle name="쉼표 [0] 2 2 2 5 15" xfId="4320"/>
    <cellStyle name="쉼표 [0] 2 2 2 5 16" xfId="4321"/>
    <cellStyle name="쉼표 [0] 2 2 2 5 17" xfId="4322"/>
    <cellStyle name="쉼표 [0] 2 2 2 5 18" xfId="4323"/>
    <cellStyle name="쉼표 [0] 2 2 2 5 19" xfId="4324"/>
    <cellStyle name="쉼표 [0] 2 2 2 5 2" xfId="4325"/>
    <cellStyle name="쉼표 [0] 2 2 2 5 2 10" xfId="4326"/>
    <cellStyle name="쉼표 [0] 2 2 2 5 2 11" xfId="4327"/>
    <cellStyle name="쉼표 [0] 2 2 2 5 2 12" xfId="4328"/>
    <cellStyle name="쉼표 [0] 2 2 2 5 2 13" xfId="4329"/>
    <cellStyle name="쉼표 [0] 2 2 2 5 2 14" xfId="4330"/>
    <cellStyle name="쉼표 [0] 2 2 2 5 2 15" xfId="4331"/>
    <cellStyle name="쉼표 [0] 2 2 2 5 2 16" xfId="4332"/>
    <cellStyle name="쉼표 [0] 2 2 2 5 2 17" xfId="4333"/>
    <cellStyle name="쉼표 [0] 2 2 2 5 2 18" xfId="4334"/>
    <cellStyle name="쉼표 [0] 2 2 2 5 2 19" xfId="4335"/>
    <cellStyle name="쉼표 [0] 2 2 2 5 2 2" xfId="4336"/>
    <cellStyle name="쉼표 [0] 2 2 2 5 2 20" xfId="4337"/>
    <cellStyle name="쉼표 [0] 2 2 2 5 2 21" xfId="4338"/>
    <cellStyle name="쉼표 [0] 2 2 2 5 2 22" xfId="4339"/>
    <cellStyle name="쉼표 [0] 2 2 2 5 2 3" xfId="4340"/>
    <cellStyle name="쉼표 [0] 2 2 2 5 2 4" xfId="4341"/>
    <cellStyle name="쉼표 [0] 2 2 2 5 2 5" xfId="4342"/>
    <cellStyle name="쉼표 [0] 2 2 2 5 2 6" xfId="4343"/>
    <cellStyle name="쉼표 [0] 2 2 2 5 2 7" xfId="4344"/>
    <cellStyle name="쉼표 [0] 2 2 2 5 2 8" xfId="4345"/>
    <cellStyle name="쉼표 [0] 2 2 2 5 2 9" xfId="4346"/>
    <cellStyle name="쉼표 [0] 2 2 2 5 20" xfId="4347"/>
    <cellStyle name="쉼표 [0] 2 2 2 5 21" xfId="4348"/>
    <cellStyle name="쉼표 [0] 2 2 2 5 22" xfId="4349"/>
    <cellStyle name="쉼표 [0] 2 2 2 5 3" xfId="4350"/>
    <cellStyle name="쉼표 [0] 2 2 2 5 4" xfId="4351"/>
    <cellStyle name="쉼표 [0] 2 2 2 5 5" xfId="4352"/>
    <cellStyle name="쉼표 [0] 2 2 2 5 6" xfId="4353"/>
    <cellStyle name="쉼표 [0] 2 2 2 5 7" xfId="4354"/>
    <cellStyle name="쉼표 [0] 2 2 2 5 8" xfId="4355"/>
    <cellStyle name="쉼표 [0] 2 2 2 5 9" xfId="4356"/>
    <cellStyle name="쉼표 [0] 2 2 2 6" xfId="4357"/>
    <cellStyle name="쉼표 [0] 2 2 2 7" xfId="4358"/>
    <cellStyle name="쉼표 [0] 2 2 2 8" xfId="4359"/>
    <cellStyle name="쉼표 [0] 2 2 2 9" xfId="4360"/>
    <cellStyle name="쉼표 [0] 2 2 20" xfId="4361"/>
    <cellStyle name="쉼표 [0] 2 2 21" xfId="4362"/>
    <cellStyle name="쉼표 [0] 2 2 22" xfId="4363"/>
    <cellStyle name="쉼표 [0] 2 2 23" xfId="4364"/>
    <cellStyle name="쉼표 [0] 2 2 24" xfId="4365"/>
    <cellStyle name="쉼표 [0] 2 2 25" xfId="4366"/>
    <cellStyle name="쉼표 [0] 2 2 26" xfId="4367"/>
    <cellStyle name="쉼표 [0] 2 2 27" xfId="4368"/>
    <cellStyle name="쉼표 [0] 2 2 28" xfId="4369"/>
    <cellStyle name="쉼표 [0] 2 2 29" xfId="4370"/>
    <cellStyle name="쉼표 [0] 2 2 3" xfId="1220"/>
    <cellStyle name="쉼표 [0] 2 2 3 10" xfId="4371"/>
    <cellStyle name="쉼표 [0] 2 2 3 11" xfId="4372"/>
    <cellStyle name="쉼표 [0] 2 2 3 12" xfId="4373"/>
    <cellStyle name="쉼표 [0] 2 2 3 13" xfId="4374"/>
    <cellStyle name="쉼표 [0] 2 2 3 14" xfId="4375"/>
    <cellStyle name="쉼표 [0] 2 2 3 15" xfId="4376"/>
    <cellStyle name="쉼표 [0] 2 2 3 16" xfId="4377"/>
    <cellStyle name="쉼표 [0] 2 2 3 17" xfId="4378"/>
    <cellStyle name="쉼표 [0] 2 2 3 18" xfId="4379"/>
    <cellStyle name="쉼표 [0] 2 2 3 19" xfId="4380"/>
    <cellStyle name="쉼표 [0] 2 2 3 2" xfId="4381"/>
    <cellStyle name="쉼표 [0] 2 2 3 2 10" xfId="4382"/>
    <cellStyle name="쉼표 [0] 2 2 3 2 11" xfId="4383"/>
    <cellStyle name="쉼표 [0] 2 2 3 2 12" xfId="4384"/>
    <cellStyle name="쉼표 [0] 2 2 3 2 13" xfId="4385"/>
    <cellStyle name="쉼표 [0] 2 2 3 2 14" xfId="4386"/>
    <cellStyle name="쉼표 [0] 2 2 3 2 15" xfId="4387"/>
    <cellStyle name="쉼표 [0] 2 2 3 2 16" xfId="4388"/>
    <cellStyle name="쉼표 [0] 2 2 3 2 17" xfId="4389"/>
    <cellStyle name="쉼표 [0] 2 2 3 2 18" xfId="4390"/>
    <cellStyle name="쉼표 [0] 2 2 3 2 19" xfId="4391"/>
    <cellStyle name="쉼표 [0] 2 2 3 2 2" xfId="4392"/>
    <cellStyle name="쉼표 [0] 2 2 3 2 2 10" xfId="4393"/>
    <cellStyle name="쉼표 [0] 2 2 3 2 2 11" xfId="4394"/>
    <cellStyle name="쉼표 [0] 2 2 3 2 2 12" xfId="4395"/>
    <cellStyle name="쉼표 [0] 2 2 3 2 2 13" xfId="4396"/>
    <cellStyle name="쉼표 [0] 2 2 3 2 2 14" xfId="4397"/>
    <cellStyle name="쉼표 [0] 2 2 3 2 2 15" xfId="4398"/>
    <cellStyle name="쉼표 [0] 2 2 3 2 2 16" xfId="4399"/>
    <cellStyle name="쉼표 [0] 2 2 3 2 2 17" xfId="4400"/>
    <cellStyle name="쉼표 [0] 2 2 3 2 2 18" xfId="4401"/>
    <cellStyle name="쉼표 [0] 2 2 3 2 2 19" xfId="4402"/>
    <cellStyle name="쉼표 [0] 2 2 3 2 2 2" xfId="4403"/>
    <cellStyle name="쉼표 [0] 2 2 3 2 2 2 10" xfId="4404"/>
    <cellStyle name="쉼표 [0] 2 2 3 2 2 2 11" xfId="4405"/>
    <cellStyle name="쉼표 [0] 2 2 3 2 2 2 12" xfId="4406"/>
    <cellStyle name="쉼표 [0] 2 2 3 2 2 2 13" xfId="4407"/>
    <cellStyle name="쉼표 [0] 2 2 3 2 2 2 14" xfId="4408"/>
    <cellStyle name="쉼표 [0] 2 2 3 2 2 2 15" xfId="4409"/>
    <cellStyle name="쉼표 [0] 2 2 3 2 2 2 16" xfId="4410"/>
    <cellStyle name="쉼표 [0] 2 2 3 2 2 2 17" xfId="4411"/>
    <cellStyle name="쉼표 [0] 2 2 3 2 2 2 18" xfId="4412"/>
    <cellStyle name="쉼표 [0] 2 2 3 2 2 2 19" xfId="4413"/>
    <cellStyle name="쉼표 [0] 2 2 3 2 2 2 2" xfId="4414"/>
    <cellStyle name="쉼표 [0] 2 2 3 2 2 2 2 2" xfId="4415"/>
    <cellStyle name="쉼표 [0] 2 2 3 2 2 2 2 3" xfId="4416"/>
    <cellStyle name="쉼표 [0] 2 2 3 2 2 2 2 4" xfId="4417"/>
    <cellStyle name="쉼표 [0] 2 2 3 2 2 2 20" xfId="4418"/>
    <cellStyle name="쉼표 [0] 2 2 3 2 2 2 21" xfId="4419"/>
    <cellStyle name="쉼표 [0] 2 2 3 2 2 2 22" xfId="4420"/>
    <cellStyle name="쉼표 [0] 2 2 3 2 2 2 23" xfId="4421"/>
    <cellStyle name="쉼표 [0] 2 2 3 2 2 2 24" xfId="4422"/>
    <cellStyle name="쉼표 [0] 2 2 3 2 2 2 3" xfId="4423"/>
    <cellStyle name="쉼표 [0] 2 2 3 2 2 2 4" xfId="4424"/>
    <cellStyle name="쉼표 [0] 2 2 3 2 2 2 5" xfId="4425"/>
    <cellStyle name="쉼표 [0] 2 2 3 2 2 2 6" xfId="4426"/>
    <cellStyle name="쉼표 [0] 2 2 3 2 2 2 7" xfId="4427"/>
    <cellStyle name="쉼표 [0] 2 2 3 2 2 2 8" xfId="4428"/>
    <cellStyle name="쉼표 [0] 2 2 3 2 2 2 9" xfId="4429"/>
    <cellStyle name="쉼표 [0] 2 2 3 2 2 20" xfId="4430"/>
    <cellStyle name="쉼표 [0] 2 2 3 2 2 21" xfId="4431"/>
    <cellStyle name="쉼표 [0] 2 2 3 2 2 22" xfId="4432"/>
    <cellStyle name="쉼표 [0] 2 2 3 2 2 23" xfId="4433"/>
    <cellStyle name="쉼표 [0] 2 2 3 2 2 24" xfId="4434"/>
    <cellStyle name="쉼표 [0] 2 2 3 2 2 3" xfId="4435"/>
    <cellStyle name="쉼표 [0] 2 2 3 2 2 3 2" xfId="4436"/>
    <cellStyle name="쉼표 [0] 2 2 3 2 2 3 3" xfId="4437"/>
    <cellStyle name="쉼표 [0] 2 2 3 2 2 3 4" xfId="4438"/>
    <cellStyle name="쉼표 [0] 2 2 3 2 2 3 5" xfId="4439"/>
    <cellStyle name="쉼표 [0] 2 2 3 2 2 3 6" xfId="4440"/>
    <cellStyle name="쉼표 [0] 2 2 3 2 2 3 7" xfId="4441"/>
    <cellStyle name="쉼표 [0] 2 2 3 2 2 4" xfId="4442"/>
    <cellStyle name="쉼표 [0] 2 2 3 2 2 4 2" xfId="4443"/>
    <cellStyle name="쉼표 [0] 2 2 3 2 2 4 3" xfId="4444"/>
    <cellStyle name="쉼표 [0] 2 2 3 2 2 4 4" xfId="4445"/>
    <cellStyle name="쉼표 [0] 2 2 3 2 2 4 5" xfId="4446"/>
    <cellStyle name="쉼표 [0] 2 2 3 2 2 4 6" xfId="4447"/>
    <cellStyle name="쉼표 [0] 2 2 3 2 2 4 7" xfId="4448"/>
    <cellStyle name="쉼표 [0] 2 2 3 2 2 5" xfId="4449"/>
    <cellStyle name="쉼표 [0] 2 2 3 2 2 6" xfId="4450"/>
    <cellStyle name="쉼표 [0] 2 2 3 2 2 7" xfId="4451"/>
    <cellStyle name="쉼표 [0] 2 2 3 2 2 8" xfId="4452"/>
    <cellStyle name="쉼표 [0] 2 2 3 2 2 9" xfId="4453"/>
    <cellStyle name="쉼표 [0] 2 2 3 2 20" xfId="4454"/>
    <cellStyle name="쉼표 [0] 2 2 3 2 21" xfId="4455"/>
    <cellStyle name="쉼표 [0] 2 2 3 2 22" xfId="4456"/>
    <cellStyle name="쉼표 [0] 2 2 3 2 23" xfId="4457"/>
    <cellStyle name="쉼표 [0] 2 2 3 2 24" xfId="4458"/>
    <cellStyle name="쉼표 [0] 2 2 3 2 25" xfId="4459"/>
    <cellStyle name="쉼표 [0] 2 2 3 2 26" xfId="4460"/>
    <cellStyle name="쉼표 [0] 2 2 3 2 27" xfId="4461"/>
    <cellStyle name="쉼표 [0] 2 2 3 2 28" xfId="4462"/>
    <cellStyle name="쉼표 [0] 2 2 3 2 29" xfId="4463"/>
    <cellStyle name="쉼표 [0] 2 2 3 2 3" xfId="4464"/>
    <cellStyle name="쉼표 [0] 2 2 3 2 3 2" xfId="4465"/>
    <cellStyle name="쉼표 [0] 2 2 3 2 3 3" xfId="4466"/>
    <cellStyle name="쉼표 [0] 2 2 3 2 3 4" xfId="4467"/>
    <cellStyle name="쉼표 [0] 2 2 3 2 3 5" xfId="4468"/>
    <cellStyle name="쉼표 [0] 2 2 3 2 3 6" xfId="4469"/>
    <cellStyle name="쉼표 [0] 2 2 3 2 3 7" xfId="4470"/>
    <cellStyle name="쉼표 [0] 2 2 3 2 30" xfId="4471"/>
    <cellStyle name="쉼표 [0] 2 2 3 2 31" xfId="4472"/>
    <cellStyle name="쉼표 [0] 2 2 3 2 32" xfId="4473"/>
    <cellStyle name="쉼표 [0] 2 2 3 2 33" xfId="4474"/>
    <cellStyle name="쉼표 [0] 2 2 3 2 34" xfId="4475"/>
    <cellStyle name="쉼표 [0] 2 2 3 2 35" xfId="4476"/>
    <cellStyle name="쉼표 [0] 2 2 3 2 4" xfId="4477"/>
    <cellStyle name="쉼표 [0] 2 2 3 2 4 2" xfId="4478"/>
    <cellStyle name="쉼표 [0] 2 2 3 2 4 3" xfId="4479"/>
    <cellStyle name="쉼표 [0] 2 2 3 2 4 4" xfId="4480"/>
    <cellStyle name="쉼표 [0] 2 2 3 2 4 5" xfId="4481"/>
    <cellStyle name="쉼표 [0] 2 2 3 2 4 6" xfId="4482"/>
    <cellStyle name="쉼표 [0] 2 2 3 2 4 7" xfId="4483"/>
    <cellStyle name="쉼표 [0] 2 2 3 2 5" xfId="4484"/>
    <cellStyle name="쉼표 [0] 2 2 3 2 6" xfId="4485"/>
    <cellStyle name="쉼표 [0] 2 2 3 2 7" xfId="4486"/>
    <cellStyle name="쉼표 [0] 2 2 3 2 8" xfId="4487"/>
    <cellStyle name="쉼표 [0] 2 2 3 2 9" xfId="4488"/>
    <cellStyle name="쉼표 [0] 2 2 3 20" xfId="4489"/>
    <cellStyle name="쉼표 [0] 2 2 3 21" xfId="4490"/>
    <cellStyle name="쉼표 [0] 2 2 3 22" xfId="4491"/>
    <cellStyle name="쉼표 [0] 2 2 3 23" xfId="4492"/>
    <cellStyle name="쉼표 [0] 2 2 3 24" xfId="4493"/>
    <cellStyle name="쉼표 [0] 2 2 3 25" xfId="4494"/>
    <cellStyle name="쉼표 [0] 2 2 3 26" xfId="4495"/>
    <cellStyle name="쉼표 [0] 2 2 3 27" xfId="4496"/>
    <cellStyle name="쉼표 [0] 2 2 3 28" xfId="4497"/>
    <cellStyle name="쉼표 [0] 2 2 3 29" xfId="4498"/>
    <cellStyle name="쉼표 [0] 2 2 3 3" xfId="4499"/>
    <cellStyle name="쉼표 [0] 2 2 3 3 10" xfId="4500"/>
    <cellStyle name="쉼표 [0] 2 2 3 3 11" xfId="4501"/>
    <cellStyle name="쉼표 [0] 2 2 3 3 12" xfId="4502"/>
    <cellStyle name="쉼표 [0] 2 2 3 3 13" xfId="4503"/>
    <cellStyle name="쉼표 [0] 2 2 3 3 14" xfId="4504"/>
    <cellStyle name="쉼표 [0] 2 2 3 3 15" xfId="4505"/>
    <cellStyle name="쉼표 [0] 2 2 3 3 16" xfId="4506"/>
    <cellStyle name="쉼표 [0] 2 2 3 3 17" xfId="4507"/>
    <cellStyle name="쉼표 [0] 2 2 3 3 18" xfId="4508"/>
    <cellStyle name="쉼표 [0] 2 2 3 3 19" xfId="4509"/>
    <cellStyle name="쉼표 [0] 2 2 3 3 2" xfId="4510"/>
    <cellStyle name="쉼표 [0] 2 2 3 3 2 10" xfId="4511"/>
    <cellStyle name="쉼표 [0] 2 2 3 3 2 11" xfId="4512"/>
    <cellStyle name="쉼표 [0] 2 2 3 3 2 12" xfId="4513"/>
    <cellStyle name="쉼표 [0] 2 2 3 3 2 13" xfId="4514"/>
    <cellStyle name="쉼표 [0] 2 2 3 3 2 14" xfId="4515"/>
    <cellStyle name="쉼표 [0] 2 2 3 3 2 15" xfId="4516"/>
    <cellStyle name="쉼표 [0] 2 2 3 3 2 16" xfId="4517"/>
    <cellStyle name="쉼표 [0] 2 2 3 3 2 17" xfId="4518"/>
    <cellStyle name="쉼표 [0] 2 2 3 3 2 18" xfId="4519"/>
    <cellStyle name="쉼표 [0] 2 2 3 3 2 19" xfId="4520"/>
    <cellStyle name="쉼표 [0] 2 2 3 3 2 2" xfId="4521"/>
    <cellStyle name="쉼표 [0] 2 2 3 3 2 20" xfId="4522"/>
    <cellStyle name="쉼표 [0] 2 2 3 3 2 21" xfId="4523"/>
    <cellStyle name="쉼표 [0] 2 2 3 3 2 22" xfId="4524"/>
    <cellStyle name="쉼표 [0] 2 2 3 3 2 3" xfId="4525"/>
    <cellStyle name="쉼표 [0] 2 2 3 3 2 4" xfId="4526"/>
    <cellStyle name="쉼표 [0] 2 2 3 3 2 5" xfId="4527"/>
    <cellStyle name="쉼표 [0] 2 2 3 3 2 6" xfId="4528"/>
    <cellStyle name="쉼표 [0] 2 2 3 3 2 7" xfId="4529"/>
    <cellStyle name="쉼표 [0] 2 2 3 3 2 8" xfId="4530"/>
    <cellStyle name="쉼표 [0] 2 2 3 3 2 9" xfId="4531"/>
    <cellStyle name="쉼표 [0] 2 2 3 3 20" xfId="4532"/>
    <cellStyle name="쉼표 [0] 2 2 3 3 21" xfId="4533"/>
    <cellStyle name="쉼표 [0] 2 2 3 3 22" xfId="4534"/>
    <cellStyle name="쉼표 [0] 2 2 3 3 23" xfId="4535"/>
    <cellStyle name="쉼표 [0] 2 2 3 3 24" xfId="4536"/>
    <cellStyle name="쉼표 [0] 2 2 3 3 25" xfId="4537"/>
    <cellStyle name="쉼표 [0] 2 2 3 3 26" xfId="4538"/>
    <cellStyle name="쉼표 [0] 2 2 3 3 27" xfId="4539"/>
    <cellStyle name="쉼표 [0] 2 2 3 3 28" xfId="4540"/>
    <cellStyle name="쉼표 [0] 2 2 3 3 3" xfId="4541"/>
    <cellStyle name="쉼표 [0] 2 2 3 3 4" xfId="4542"/>
    <cellStyle name="쉼표 [0] 2 2 3 3 5" xfId="4543"/>
    <cellStyle name="쉼표 [0] 2 2 3 3 6" xfId="4544"/>
    <cellStyle name="쉼표 [0] 2 2 3 3 7" xfId="4545"/>
    <cellStyle name="쉼표 [0] 2 2 3 3 8" xfId="4546"/>
    <cellStyle name="쉼표 [0] 2 2 3 3 9" xfId="4547"/>
    <cellStyle name="쉼표 [0] 2 2 3 30" xfId="4548"/>
    <cellStyle name="쉼표 [0] 2 2 3 31" xfId="4549"/>
    <cellStyle name="쉼표 [0] 2 2 3 32" xfId="4550"/>
    <cellStyle name="쉼표 [0] 2 2 3 33" xfId="4551"/>
    <cellStyle name="쉼표 [0] 2 2 3 34" xfId="4552"/>
    <cellStyle name="쉼표 [0] 2 2 3 35" xfId="4553"/>
    <cellStyle name="쉼표 [0] 2 2 3 4" xfId="4554"/>
    <cellStyle name="쉼표 [0] 2 2 3 4 10" xfId="4555"/>
    <cellStyle name="쉼표 [0] 2 2 3 4 11" xfId="4556"/>
    <cellStyle name="쉼표 [0] 2 2 3 4 12" xfId="4557"/>
    <cellStyle name="쉼표 [0] 2 2 3 4 13" xfId="4558"/>
    <cellStyle name="쉼표 [0] 2 2 3 4 14" xfId="4559"/>
    <cellStyle name="쉼표 [0] 2 2 3 4 15" xfId="4560"/>
    <cellStyle name="쉼표 [0] 2 2 3 4 16" xfId="4561"/>
    <cellStyle name="쉼표 [0] 2 2 3 4 17" xfId="4562"/>
    <cellStyle name="쉼표 [0] 2 2 3 4 18" xfId="4563"/>
    <cellStyle name="쉼표 [0] 2 2 3 4 19" xfId="4564"/>
    <cellStyle name="쉼표 [0] 2 2 3 4 2" xfId="4565"/>
    <cellStyle name="쉼표 [0] 2 2 3 4 2 10" xfId="4566"/>
    <cellStyle name="쉼표 [0] 2 2 3 4 2 11" xfId="4567"/>
    <cellStyle name="쉼표 [0] 2 2 3 4 2 12" xfId="4568"/>
    <cellStyle name="쉼표 [0] 2 2 3 4 2 13" xfId="4569"/>
    <cellStyle name="쉼표 [0] 2 2 3 4 2 14" xfId="4570"/>
    <cellStyle name="쉼표 [0] 2 2 3 4 2 15" xfId="4571"/>
    <cellStyle name="쉼표 [0] 2 2 3 4 2 16" xfId="4572"/>
    <cellStyle name="쉼표 [0] 2 2 3 4 2 17" xfId="4573"/>
    <cellStyle name="쉼표 [0] 2 2 3 4 2 18" xfId="4574"/>
    <cellStyle name="쉼표 [0] 2 2 3 4 2 19" xfId="4575"/>
    <cellStyle name="쉼표 [0] 2 2 3 4 2 2" xfId="4576"/>
    <cellStyle name="쉼표 [0] 2 2 3 4 2 20" xfId="4577"/>
    <cellStyle name="쉼표 [0] 2 2 3 4 2 21" xfId="4578"/>
    <cellStyle name="쉼표 [0] 2 2 3 4 2 22" xfId="4579"/>
    <cellStyle name="쉼표 [0] 2 2 3 4 2 3" xfId="4580"/>
    <cellStyle name="쉼표 [0] 2 2 3 4 2 4" xfId="4581"/>
    <cellStyle name="쉼표 [0] 2 2 3 4 2 5" xfId="4582"/>
    <cellStyle name="쉼표 [0] 2 2 3 4 2 6" xfId="4583"/>
    <cellStyle name="쉼표 [0] 2 2 3 4 2 7" xfId="4584"/>
    <cellStyle name="쉼표 [0] 2 2 3 4 2 8" xfId="4585"/>
    <cellStyle name="쉼표 [0] 2 2 3 4 2 9" xfId="4586"/>
    <cellStyle name="쉼표 [0] 2 2 3 4 20" xfId="4587"/>
    <cellStyle name="쉼표 [0] 2 2 3 4 21" xfId="4588"/>
    <cellStyle name="쉼표 [0] 2 2 3 4 22" xfId="4589"/>
    <cellStyle name="쉼표 [0] 2 2 3 4 23" xfId="4590"/>
    <cellStyle name="쉼표 [0] 2 2 3 4 24" xfId="4591"/>
    <cellStyle name="쉼표 [0] 2 2 3 4 25" xfId="4592"/>
    <cellStyle name="쉼표 [0] 2 2 3 4 26" xfId="4593"/>
    <cellStyle name="쉼표 [0] 2 2 3 4 27" xfId="4594"/>
    <cellStyle name="쉼표 [0] 2 2 3 4 28" xfId="4595"/>
    <cellStyle name="쉼표 [0] 2 2 3 4 3" xfId="4596"/>
    <cellStyle name="쉼표 [0] 2 2 3 4 4" xfId="4597"/>
    <cellStyle name="쉼표 [0] 2 2 3 4 5" xfId="4598"/>
    <cellStyle name="쉼표 [0] 2 2 3 4 6" xfId="4599"/>
    <cellStyle name="쉼표 [0] 2 2 3 4 7" xfId="4600"/>
    <cellStyle name="쉼표 [0] 2 2 3 4 8" xfId="4601"/>
    <cellStyle name="쉼표 [0] 2 2 3 4 9" xfId="4602"/>
    <cellStyle name="쉼표 [0] 2 2 3 5" xfId="4603"/>
    <cellStyle name="쉼표 [0] 2 2 3 5 10" xfId="4604"/>
    <cellStyle name="쉼표 [0] 2 2 3 5 11" xfId="4605"/>
    <cellStyle name="쉼표 [0] 2 2 3 5 12" xfId="4606"/>
    <cellStyle name="쉼표 [0] 2 2 3 5 13" xfId="4607"/>
    <cellStyle name="쉼표 [0] 2 2 3 5 14" xfId="4608"/>
    <cellStyle name="쉼표 [0] 2 2 3 5 15" xfId="4609"/>
    <cellStyle name="쉼표 [0] 2 2 3 5 16" xfId="4610"/>
    <cellStyle name="쉼표 [0] 2 2 3 5 17" xfId="4611"/>
    <cellStyle name="쉼표 [0] 2 2 3 5 18" xfId="4612"/>
    <cellStyle name="쉼표 [0] 2 2 3 5 19" xfId="4613"/>
    <cellStyle name="쉼표 [0] 2 2 3 5 2" xfId="4614"/>
    <cellStyle name="쉼표 [0] 2 2 3 5 2 10" xfId="4615"/>
    <cellStyle name="쉼표 [0] 2 2 3 5 2 11" xfId="4616"/>
    <cellStyle name="쉼표 [0] 2 2 3 5 2 12" xfId="4617"/>
    <cellStyle name="쉼표 [0] 2 2 3 5 2 13" xfId="4618"/>
    <cellStyle name="쉼표 [0] 2 2 3 5 2 14" xfId="4619"/>
    <cellStyle name="쉼표 [0] 2 2 3 5 2 15" xfId="4620"/>
    <cellStyle name="쉼표 [0] 2 2 3 5 2 16" xfId="4621"/>
    <cellStyle name="쉼표 [0] 2 2 3 5 2 17" xfId="4622"/>
    <cellStyle name="쉼표 [0] 2 2 3 5 2 18" xfId="4623"/>
    <cellStyle name="쉼표 [0] 2 2 3 5 2 19" xfId="4624"/>
    <cellStyle name="쉼표 [0] 2 2 3 5 2 2" xfId="4625"/>
    <cellStyle name="쉼표 [0] 2 2 3 5 2 20" xfId="4626"/>
    <cellStyle name="쉼표 [0] 2 2 3 5 2 21" xfId="4627"/>
    <cellStyle name="쉼표 [0] 2 2 3 5 2 22" xfId="4628"/>
    <cellStyle name="쉼표 [0] 2 2 3 5 2 3" xfId="4629"/>
    <cellStyle name="쉼표 [0] 2 2 3 5 2 4" xfId="4630"/>
    <cellStyle name="쉼표 [0] 2 2 3 5 2 5" xfId="4631"/>
    <cellStyle name="쉼표 [0] 2 2 3 5 2 6" xfId="4632"/>
    <cellStyle name="쉼표 [0] 2 2 3 5 2 7" xfId="4633"/>
    <cellStyle name="쉼표 [0] 2 2 3 5 2 8" xfId="4634"/>
    <cellStyle name="쉼표 [0] 2 2 3 5 2 9" xfId="4635"/>
    <cellStyle name="쉼표 [0] 2 2 3 5 20" xfId="4636"/>
    <cellStyle name="쉼표 [0] 2 2 3 5 21" xfId="4637"/>
    <cellStyle name="쉼표 [0] 2 2 3 5 22" xfId="4638"/>
    <cellStyle name="쉼표 [0] 2 2 3 5 23" xfId="4639"/>
    <cellStyle name="쉼표 [0] 2 2 3 5 24" xfId="4640"/>
    <cellStyle name="쉼표 [0] 2 2 3 5 25" xfId="4641"/>
    <cellStyle name="쉼표 [0] 2 2 3 5 26" xfId="4642"/>
    <cellStyle name="쉼표 [0] 2 2 3 5 27" xfId="4643"/>
    <cellStyle name="쉼표 [0] 2 2 3 5 28" xfId="4644"/>
    <cellStyle name="쉼표 [0] 2 2 3 5 3" xfId="4645"/>
    <cellStyle name="쉼표 [0] 2 2 3 5 4" xfId="4646"/>
    <cellStyle name="쉼표 [0] 2 2 3 5 5" xfId="4647"/>
    <cellStyle name="쉼표 [0] 2 2 3 5 6" xfId="4648"/>
    <cellStyle name="쉼표 [0] 2 2 3 5 7" xfId="4649"/>
    <cellStyle name="쉼표 [0] 2 2 3 5 8" xfId="4650"/>
    <cellStyle name="쉼표 [0] 2 2 3 5 9" xfId="4651"/>
    <cellStyle name="쉼표 [0] 2 2 3 6" xfId="4652"/>
    <cellStyle name="쉼표 [0] 2 2 3 6 2" xfId="4653"/>
    <cellStyle name="쉼표 [0] 2 2 3 6 3" xfId="4654"/>
    <cellStyle name="쉼표 [0] 2 2 3 6 4" xfId="4655"/>
    <cellStyle name="쉼표 [0] 2 2 3 6 5" xfId="4656"/>
    <cellStyle name="쉼표 [0] 2 2 3 6 6" xfId="4657"/>
    <cellStyle name="쉼표 [0] 2 2 3 6 7" xfId="4658"/>
    <cellStyle name="쉼표 [0] 2 2 3 7" xfId="4659"/>
    <cellStyle name="쉼표 [0] 2 2 3 7 2" xfId="4660"/>
    <cellStyle name="쉼표 [0] 2 2 3 7 3" xfId="4661"/>
    <cellStyle name="쉼표 [0] 2 2 3 7 4" xfId="4662"/>
    <cellStyle name="쉼표 [0] 2 2 3 7 5" xfId="4663"/>
    <cellStyle name="쉼표 [0] 2 2 3 7 6" xfId="4664"/>
    <cellStyle name="쉼표 [0] 2 2 3 7 7" xfId="4665"/>
    <cellStyle name="쉼표 [0] 2 2 3 8" xfId="4666"/>
    <cellStyle name="쉼표 [0] 2 2 3 8 2" xfId="4667"/>
    <cellStyle name="쉼표 [0] 2 2 3 8 3" xfId="4668"/>
    <cellStyle name="쉼표 [0] 2 2 3 8 4" xfId="4669"/>
    <cellStyle name="쉼표 [0] 2 2 3 8 5" xfId="4670"/>
    <cellStyle name="쉼표 [0] 2 2 3 8 6" xfId="4671"/>
    <cellStyle name="쉼표 [0] 2 2 3 8 7" xfId="4672"/>
    <cellStyle name="쉼표 [0] 2 2 3 9" xfId="4673"/>
    <cellStyle name="쉼표 [0] 2 2 3 9 2" xfId="4674"/>
    <cellStyle name="쉼표 [0] 2 2 3 9 3" xfId="4675"/>
    <cellStyle name="쉼표 [0] 2 2 3 9 4" xfId="4676"/>
    <cellStyle name="쉼표 [0] 2 2 3 9 5" xfId="4677"/>
    <cellStyle name="쉼표 [0] 2 2 3 9 6" xfId="4678"/>
    <cellStyle name="쉼표 [0] 2 2 3 9 7" xfId="4679"/>
    <cellStyle name="쉼표 [0] 2 2 30" xfId="4680"/>
    <cellStyle name="쉼표 [0] 2 2 31" xfId="4681"/>
    <cellStyle name="쉼표 [0] 2 2 32" xfId="4682"/>
    <cellStyle name="쉼표 [0] 2 2 33" xfId="4683"/>
    <cellStyle name="쉼표 [0] 2 2 34" xfId="4684"/>
    <cellStyle name="쉼표 [0] 2 2 35" xfId="4685"/>
    <cellStyle name="쉼표 [0] 2 2 36" xfId="4686"/>
    <cellStyle name="쉼표 [0] 2 2 37" xfId="4687"/>
    <cellStyle name="쉼표 [0] 2 2 38" xfId="4688"/>
    <cellStyle name="쉼표 [0] 2 2 4" xfId="4689"/>
    <cellStyle name="쉼표 [0] 2 2 4 10" xfId="4690"/>
    <cellStyle name="쉼표 [0] 2 2 4 11" xfId="4691"/>
    <cellStyle name="쉼표 [0] 2 2 4 12" xfId="4692"/>
    <cellStyle name="쉼표 [0] 2 2 4 13" xfId="4693"/>
    <cellStyle name="쉼표 [0] 2 2 4 14" xfId="4694"/>
    <cellStyle name="쉼표 [0] 2 2 4 15" xfId="4695"/>
    <cellStyle name="쉼표 [0] 2 2 4 16" xfId="4696"/>
    <cellStyle name="쉼표 [0] 2 2 4 17" xfId="4697"/>
    <cellStyle name="쉼표 [0] 2 2 4 18" xfId="4698"/>
    <cellStyle name="쉼표 [0] 2 2 4 19" xfId="4699"/>
    <cellStyle name="쉼표 [0] 2 2 4 2" xfId="4700"/>
    <cellStyle name="쉼표 [0] 2 2 4 2 10" xfId="4701"/>
    <cellStyle name="쉼표 [0] 2 2 4 2 11" xfId="4702"/>
    <cellStyle name="쉼표 [0] 2 2 4 2 12" xfId="4703"/>
    <cellStyle name="쉼표 [0] 2 2 4 2 13" xfId="4704"/>
    <cellStyle name="쉼표 [0] 2 2 4 2 14" xfId="4705"/>
    <cellStyle name="쉼표 [0] 2 2 4 2 15" xfId="4706"/>
    <cellStyle name="쉼표 [0] 2 2 4 2 16" xfId="4707"/>
    <cellStyle name="쉼표 [0] 2 2 4 2 17" xfId="4708"/>
    <cellStyle name="쉼표 [0] 2 2 4 2 18" xfId="4709"/>
    <cellStyle name="쉼표 [0] 2 2 4 2 19" xfId="4710"/>
    <cellStyle name="쉼표 [0] 2 2 4 2 2" xfId="4711"/>
    <cellStyle name="쉼표 [0] 2 2 4 2 2 10" xfId="4712"/>
    <cellStyle name="쉼표 [0] 2 2 4 2 2 11" xfId="4713"/>
    <cellStyle name="쉼표 [0] 2 2 4 2 2 12" xfId="4714"/>
    <cellStyle name="쉼표 [0] 2 2 4 2 2 13" xfId="4715"/>
    <cellStyle name="쉼표 [0] 2 2 4 2 2 14" xfId="4716"/>
    <cellStyle name="쉼표 [0] 2 2 4 2 2 15" xfId="4717"/>
    <cellStyle name="쉼표 [0] 2 2 4 2 2 16" xfId="4718"/>
    <cellStyle name="쉼표 [0] 2 2 4 2 2 17" xfId="4719"/>
    <cellStyle name="쉼표 [0] 2 2 4 2 2 18" xfId="4720"/>
    <cellStyle name="쉼표 [0] 2 2 4 2 2 19" xfId="4721"/>
    <cellStyle name="쉼표 [0] 2 2 4 2 2 2" xfId="4722"/>
    <cellStyle name="쉼표 [0] 2 2 4 2 2 2 2" xfId="4723"/>
    <cellStyle name="쉼표 [0] 2 2 4 2 2 2 3" xfId="4724"/>
    <cellStyle name="쉼표 [0] 2 2 4 2 2 2 4" xfId="4725"/>
    <cellStyle name="쉼표 [0] 2 2 4 2 2 20" xfId="4726"/>
    <cellStyle name="쉼표 [0] 2 2 4 2 2 21" xfId="4727"/>
    <cellStyle name="쉼표 [0] 2 2 4 2 2 22" xfId="4728"/>
    <cellStyle name="쉼표 [0] 2 2 4 2 2 23" xfId="4729"/>
    <cellStyle name="쉼표 [0] 2 2 4 2 2 24" xfId="4730"/>
    <cellStyle name="쉼표 [0] 2 2 4 2 2 3" xfId="4731"/>
    <cellStyle name="쉼표 [0] 2 2 4 2 2 4" xfId="4732"/>
    <cellStyle name="쉼표 [0] 2 2 4 2 2 5" xfId="4733"/>
    <cellStyle name="쉼표 [0] 2 2 4 2 2 6" xfId="4734"/>
    <cellStyle name="쉼표 [0] 2 2 4 2 2 7" xfId="4735"/>
    <cellStyle name="쉼표 [0] 2 2 4 2 2 8" xfId="4736"/>
    <cellStyle name="쉼표 [0] 2 2 4 2 2 9" xfId="4737"/>
    <cellStyle name="쉼표 [0] 2 2 4 2 20" xfId="4738"/>
    <cellStyle name="쉼표 [0] 2 2 4 2 21" xfId="4739"/>
    <cellStyle name="쉼표 [0] 2 2 4 2 22" xfId="4740"/>
    <cellStyle name="쉼표 [0] 2 2 4 2 23" xfId="4741"/>
    <cellStyle name="쉼표 [0] 2 2 4 2 24" xfId="4742"/>
    <cellStyle name="쉼표 [0] 2 2 4 2 3" xfId="4743"/>
    <cellStyle name="쉼표 [0] 2 2 4 2 4" xfId="4744"/>
    <cellStyle name="쉼표 [0] 2 2 4 2 5" xfId="4745"/>
    <cellStyle name="쉼표 [0] 2 2 4 2 6" xfId="4746"/>
    <cellStyle name="쉼표 [0] 2 2 4 2 7" xfId="4747"/>
    <cellStyle name="쉼표 [0] 2 2 4 2 8" xfId="4748"/>
    <cellStyle name="쉼표 [0] 2 2 4 2 9" xfId="4749"/>
    <cellStyle name="쉼표 [0] 2 2 4 20" xfId="4750"/>
    <cellStyle name="쉼표 [0] 2 2 4 21" xfId="4751"/>
    <cellStyle name="쉼표 [0] 2 2 4 22" xfId="4752"/>
    <cellStyle name="쉼표 [0] 2 2 4 23" xfId="4753"/>
    <cellStyle name="쉼표 [0] 2 2 4 24" xfId="4754"/>
    <cellStyle name="쉼표 [0] 2 2 4 25" xfId="4755"/>
    <cellStyle name="쉼표 [0] 2 2 4 26" xfId="4756"/>
    <cellStyle name="쉼표 [0] 2 2 4 27" xfId="4757"/>
    <cellStyle name="쉼표 [0] 2 2 4 28" xfId="4758"/>
    <cellStyle name="쉼표 [0] 2 2 4 29" xfId="4759"/>
    <cellStyle name="쉼표 [0] 2 2 4 3" xfId="4760"/>
    <cellStyle name="쉼표 [0] 2 2 4 4" xfId="4761"/>
    <cellStyle name="쉼표 [0] 2 2 4 5" xfId="4762"/>
    <cellStyle name="쉼표 [0] 2 2 4 6" xfId="4763"/>
    <cellStyle name="쉼표 [0] 2 2 4 7" xfId="4764"/>
    <cellStyle name="쉼표 [0] 2 2 4 8" xfId="4765"/>
    <cellStyle name="쉼표 [0] 2 2 4 9" xfId="4766"/>
    <cellStyle name="쉼표 [0] 2 2 5" xfId="4767"/>
    <cellStyle name="쉼표 [0] 2 2 5 10" xfId="4768"/>
    <cellStyle name="쉼표 [0] 2 2 5 11" xfId="4769"/>
    <cellStyle name="쉼표 [0] 2 2 5 12" xfId="4770"/>
    <cellStyle name="쉼표 [0] 2 2 5 13" xfId="4771"/>
    <cellStyle name="쉼표 [0] 2 2 5 14" xfId="4772"/>
    <cellStyle name="쉼표 [0] 2 2 5 15" xfId="4773"/>
    <cellStyle name="쉼표 [0] 2 2 5 16" xfId="4774"/>
    <cellStyle name="쉼표 [0] 2 2 5 17" xfId="4775"/>
    <cellStyle name="쉼표 [0] 2 2 5 18" xfId="4776"/>
    <cellStyle name="쉼표 [0] 2 2 5 19" xfId="4777"/>
    <cellStyle name="쉼표 [0] 2 2 5 2" xfId="4778"/>
    <cellStyle name="쉼표 [0] 2 2 5 2 10" xfId="4779"/>
    <cellStyle name="쉼표 [0] 2 2 5 2 11" xfId="4780"/>
    <cellStyle name="쉼표 [0] 2 2 5 2 12" xfId="4781"/>
    <cellStyle name="쉼표 [0] 2 2 5 2 13" xfId="4782"/>
    <cellStyle name="쉼표 [0] 2 2 5 2 14" xfId="4783"/>
    <cellStyle name="쉼표 [0] 2 2 5 2 15" xfId="4784"/>
    <cellStyle name="쉼표 [0] 2 2 5 2 16" xfId="4785"/>
    <cellStyle name="쉼표 [0] 2 2 5 2 17" xfId="4786"/>
    <cellStyle name="쉼표 [0] 2 2 5 2 18" xfId="4787"/>
    <cellStyle name="쉼표 [0] 2 2 5 2 19" xfId="4788"/>
    <cellStyle name="쉼표 [0] 2 2 5 2 2" xfId="4789"/>
    <cellStyle name="쉼표 [0] 2 2 5 2 2 2" xfId="4790"/>
    <cellStyle name="쉼표 [0] 2 2 5 2 2 3" xfId="4791"/>
    <cellStyle name="쉼표 [0] 2 2 5 2 2 4" xfId="4792"/>
    <cellStyle name="쉼표 [0] 2 2 5 2 2 5" xfId="4793"/>
    <cellStyle name="쉼표 [0] 2 2 5 2 2 6" xfId="4794"/>
    <cellStyle name="쉼표 [0] 2 2 5 2 2 7" xfId="4795"/>
    <cellStyle name="쉼표 [0] 2 2 5 2 20" xfId="4796"/>
    <cellStyle name="쉼표 [0] 2 2 5 2 21" xfId="4797"/>
    <cellStyle name="쉼표 [0] 2 2 5 2 22" xfId="4798"/>
    <cellStyle name="쉼표 [0] 2 2 5 2 23" xfId="4799"/>
    <cellStyle name="쉼표 [0] 2 2 5 2 24" xfId="4800"/>
    <cellStyle name="쉼표 [0] 2 2 5 2 25" xfId="4801"/>
    <cellStyle name="쉼표 [0] 2 2 5 2 26" xfId="4802"/>
    <cellStyle name="쉼표 [0] 2 2 5 2 27" xfId="4803"/>
    <cellStyle name="쉼표 [0] 2 2 5 2 28" xfId="4804"/>
    <cellStyle name="쉼표 [0] 2 2 5 2 3" xfId="4805"/>
    <cellStyle name="쉼표 [0] 2 2 5 2 3 2" xfId="4806"/>
    <cellStyle name="쉼표 [0] 2 2 5 2 3 3" xfId="4807"/>
    <cellStyle name="쉼표 [0] 2 2 5 2 3 4" xfId="4808"/>
    <cellStyle name="쉼표 [0] 2 2 5 2 3 5" xfId="4809"/>
    <cellStyle name="쉼표 [0] 2 2 5 2 3 6" xfId="4810"/>
    <cellStyle name="쉼표 [0] 2 2 5 2 3 7" xfId="4811"/>
    <cellStyle name="쉼표 [0] 2 2 5 2 4" xfId="4812"/>
    <cellStyle name="쉼표 [0] 2 2 5 2 4 2" xfId="4813"/>
    <cellStyle name="쉼표 [0] 2 2 5 2 4 3" xfId="4814"/>
    <cellStyle name="쉼표 [0] 2 2 5 2 4 4" xfId="4815"/>
    <cellStyle name="쉼표 [0] 2 2 5 2 4 5" xfId="4816"/>
    <cellStyle name="쉼표 [0] 2 2 5 2 4 6" xfId="4817"/>
    <cellStyle name="쉼표 [0] 2 2 5 2 4 7" xfId="4818"/>
    <cellStyle name="쉼표 [0] 2 2 5 2 5" xfId="4819"/>
    <cellStyle name="쉼표 [0] 2 2 5 2 6" xfId="4820"/>
    <cellStyle name="쉼표 [0] 2 2 5 2 7" xfId="4821"/>
    <cellStyle name="쉼표 [0] 2 2 5 2 8" xfId="4822"/>
    <cellStyle name="쉼표 [0] 2 2 5 2 9" xfId="4823"/>
    <cellStyle name="쉼표 [0] 2 2 5 20" xfId="4824"/>
    <cellStyle name="쉼표 [0] 2 2 5 21" xfId="4825"/>
    <cellStyle name="쉼표 [0] 2 2 5 22" xfId="4826"/>
    <cellStyle name="쉼표 [0] 2 2 5 23" xfId="4827"/>
    <cellStyle name="쉼표 [0] 2 2 5 24" xfId="4828"/>
    <cellStyle name="쉼표 [0] 2 2 5 25" xfId="4829"/>
    <cellStyle name="쉼표 [0] 2 2 5 26" xfId="4830"/>
    <cellStyle name="쉼표 [0] 2 2 5 27" xfId="4831"/>
    <cellStyle name="쉼표 [0] 2 2 5 28" xfId="4832"/>
    <cellStyle name="쉼표 [0] 2 2 5 3" xfId="4833"/>
    <cellStyle name="쉼표 [0] 2 2 5 3 2" xfId="4834"/>
    <cellStyle name="쉼표 [0] 2 2 5 3 3" xfId="4835"/>
    <cellStyle name="쉼표 [0] 2 2 5 3 4" xfId="4836"/>
    <cellStyle name="쉼표 [0] 2 2 5 3 5" xfId="4837"/>
    <cellStyle name="쉼표 [0] 2 2 5 3 6" xfId="4838"/>
    <cellStyle name="쉼표 [0] 2 2 5 3 7" xfId="4839"/>
    <cellStyle name="쉼표 [0] 2 2 5 4" xfId="4840"/>
    <cellStyle name="쉼표 [0] 2 2 5 4 2" xfId="4841"/>
    <cellStyle name="쉼표 [0] 2 2 5 4 3" xfId="4842"/>
    <cellStyle name="쉼표 [0] 2 2 5 4 4" xfId="4843"/>
    <cellStyle name="쉼표 [0] 2 2 5 4 5" xfId="4844"/>
    <cellStyle name="쉼표 [0] 2 2 5 4 6" xfId="4845"/>
    <cellStyle name="쉼표 [0] 2 2 5 4 7" xfId="4846"/>
    <cellStyle name="쉼표 [0] 2 2 5 5" xfId="4847"/>
    <cellStyle name="쉼표 [0] 2 2 5 6" xfId="4848"/>
    <cellStyle name="쉼표 [0] 2 2 5 7" xfId="4849"/>
    <cellStyle name="쉼표 [0] 2 2 5 8" xfId="4850"/>
    <cellStyle name="쉼표 [0] 2 2 5 9" xfId="4851"/>
    <cellStyle name="쉼표 [0] 2 2 6" xfId="4852"/>
    <cellStyle name="쉼표 [0] 2 2 6 10" xfId="4853"/>
    <cellStyle name="쉼표 [0] 2 2 6 11" xfId="4854"/>
    <cellStyle name="쉼표 [0] 2 2 6 12" xfId="4855"/>
    <cellStyle name="쉼표 [0] 2 2 6 13" xfId="4856"/>
    <cellStyle name="쉼표 [0] 2 2 6 14" xfId="4857"/>
    <cellStyle name="쉼표 [0] 2 2 6 15" xfId="4858"/>
    <cellStyle name="쉼표 [0] 2 2 6 16" xfId="4859"/>
    <cellStyle name="쉼표 [0] 2 2 6 17" xfId="4860"/>
    <cellStyle name="쉼표 [0] 2 2 6 18" xfId="4861"/>
    <cellStyle name="쉼표 [0] 2 2 6 19" xfId="4862"/>
    <cellStyle name="쉼표 [0] 2 2 6 2" xfId="4863"/>
    <cellStyle name="쉼표 [0] 2 2 6 2 10" xfId="4864"/>
    <cellStyle name="쉼표 [0] 2 2 6 2 11" xfId="4865"/>
    <cellStyle name="쉼표 [0] 2 2 6 2 12" xfId="4866"/>
    <cellStyle name="쉼표 [0] 2 2 6 2 13" xfId="4867"/>
    <cellStyle name="쉼표 [0] 2 2 6 2 14" xfId="4868"/>
    <cellStyle name="쉼표 [0] 2 2 6 2 15" xfId="4869"/>
    <cellStyle name="쉼표 [0] 2 2 6 2 16" xfId="4870"/>
    <cellStyle name="쉼표 [0] 2 2 6 2 17" xfId="4871"/>
    <cellStyle name="쉼표 [0] 2 2 6 2 18" xfId="4872"/>
    <cellStyle name="쉼표 [0] 2 2 6 2 19" xfId="4873"/>
    <cellStyle name="쉼표 [0] 2 2 6 2 2" xfId="4874"/>
    <cellStyle name="쉼표 [0] 2 2 6 2 20" xfId="4875"/>
    <cellStyle name="쉼표 [0] 2 2 6 2 21" xfId="4876"/>
    <cellStyle name="쉼표 [0] 2 2 6 2 22" xfId="4877"/>
    <cellStyle name="쉼표 [0] 2 2 6 2 3" xfId="4878"/>
    <cellStyle name="쉼표 [0] 2 2 6 2 4" xfId="4879"/>
    <cellStyle name="쉼표 [0] 2 2 6 2 5" xfId="4880"/>
    <cellStyle name="쉼표 [0] 2 2 6 2 6" xfId="4881"/>
    <cellStyle name="쉼표 [0] 2 2 6 2 7" xfId="4882"/>
    <cellStyle name="쉼표 [0] 2 2 6 2 8" xfId="4883"/>
    <cellStyle name="쉼표 [0] 2 2 6 2 9" xfId="4884"/>
    <cellStyle name="쉼표 [0] 2 2 6 20" xfId="4885"/>
    <cellStyle name="쉼표 [0] 2 2 6 21" xfId="4886"/>
    <cellStyle name="쉼표 [0] 2 2 6 22" xfId="4887"/>
    <cellStyle name="쉼표 [0] 2 2 6 23" xfId="4888"/>
    <cellStyle name="쉼표 [0] 2 2 6 24" xfId="4889"/>
    <cellStyle name="쉼표 [0] 2 2 6 25" xfId="4890"/>
    <cellStyle name="쉼표 [0] 2 2 6 26" xfId="4891"/>
    <cellStyle name="쉼표 [0] 2 2 6 27" xfId="4892"/>
    <cellStyle name="쉼표 [0] 2 2 6 28" xfId="4893"/>
    <cellStyle name="쉼표 [0] 2 2 6 3" xfId="4894"/>
    <cellStyle name="쉼표 [0] 2 2 6 4" xfId="4895"/>
    <cellStyle name="쉼표 [0] 2 2 6 5" xfId="4896"/>
    <cellStyle name="쉼표 [0] 2 2 6 6" xfId="4897"/>
    <cellStyle name="쉼표 [0] 2 2 6 7" xfId="4898"/>
    <cellStyle name="쉼표 [0] 2 2 6 8" xfId="4899"/>
    <cellStyle name="쉼표 [0] 2 2 6 9" xfId="4900"/>
    <cellStyle name="쉼표 [0] 2 2 7" xfId="4901"/>
    <cellStyle name="쉼표 [0] 2 2 7 10" xfId="4902"/>
    <cellStyle name="쉼표 [0] 2 2 7 11" xfId="4903"/>
    <cellStyle name="쉼표 [0] 2 2 7 12" xfId="4904"/>
    <cellStyle name="쉼표 [0] 2 2 7 13" xfId="4905"/>
    <cellStyle name="쉼표 [0] 2 2 7 14" xfId="4906"/>
    <cellStyle name="쉼표 [0] 2 2 7 15" xfId="4907"/>
    <cellStyle name="쉼표 [0] 2 2 7 16" xfId="4908"/>
    <cellStyle name="쉼표 [0] 2 2 7 17" xfId="4909"/>
    <cellStyle name="쉼표 [0] 2 2 7 18" xfId="4910"/>
    <cellStyle name="쉼표 [0] 2 2 7 19" xfId="4911"/>
    <cellStyle name="쉼표 [0] 2 2 7 2" xfId="4912"/>
    <cellStyle name="쉼표 [0] 2 2 7 2 10" xfId="4913"/>
    <cellStyle name="쉼표 [0] 2 2 7 2 11" xfId="4914"/>
    <cellStyle name="쉼표 [0] 2 2 7 2 12" xfId="4915"/>
    <cellStyle name="쉼표 [0] 2 2 7 2 13" xfId="4916"/>
    <cellStyle name="쉼표 [0] 2 2 7 2 14" xfId="4917"/>
    <cellStyle name="쉼표 [0] 2 2 7 2 15" xfId="4918"/>
    <cellStyle name="쉼표 [0] 2 2 7 2 16" xfId="4919"/>
    <cellStyle name="쉼표 [0] 2 2 7 2 17" xfId="4920"/>
    <cellStyle name="쉼표 [0] 2 2 7 2 18" xfId="4921"/>
    <cellStyle name="쉼표 [0] 2 2 7 2 19" xfId="4922"/>
    <cellStyle name="쉼표 [0] 2 2 7 2 2" xfId="4923"/>
    <cellStyle name="쉼표 [0] 2 2 7 2 20" xfId="4924"/>
    <cellStyle name="쉼표 [0] 2 2 7 2 21" xfId="4925"/>
    <cellStyle name="쉼표 [0] 2 2 7 2 22" xfId="4926"/>
    <cellStyle name="쉼표 [0] 2 2 7 2 3" xfId="4927"/>
    <cellStyle name="쉼표 [0] 2 2 7 2 4" xfId="4928"/>
    <cellStyle name="쉼표 [0] 2 2 7 2 5" xfId="4929"/>
    <cellStyle name="쉼표 [0] 2 2 7 2 6" xfId="4930"/>
    <cellStyle name="쉼표 [0] 2 2 7 2 7" xfId="4931"/>
    <cellStyle name="쉼표 [0] 2 2 7 2 8" xfId="4932"/>
    <cellStyle name="쉼표 [0] 2 2 7 2 9" xfId="4933"/>
    <cellStyle name="쉼표 [0] 2 2 7 20" xfId="4934"/>
    <cellStyle name="쉼표 [0] 2 2 7 21" xfId="4935"/>
    <cellStyle name="쉼표 [0] 2 2 7 22" xfId="4936"/>
    <cellStyle name="쉼표 [0] 2 2 7 23" xfId="4937"/>
    <cellStyle name="쉼표 [0] 2 2 7 24" xfId="4938"/>
    <cellStyle name="쉼표 [0] 2 2 7 25" xfId="4939"/>
    <cellStyle name="쉼표 [0] 2 2 7 26" xfId="4940"/>
    <cellStyle name="쉼표 [0] 2 2 7 27" xfId="4941"/>
    <cellStyle name="쉼표 [0] 2 2 7 28" xfId="4942"/>
    <cellStyle name="쉼표 [0] 2 2 7 3" xfId="4943"/>
    <cellStyle name="쉼표 [0] 2 2 7 4" xfId="4944"/>
    <cellStyle name="쉼표 [0] 2 2 7 5" xfId="4945"/>
    <cellStyle name="쉼표 [0] 2 2 7 6" xfId="4946"/>
    <cellStyle name="쉼표 [0] 2 2 7 7" xfId="4947"/>
    <cellStyle name="쉼표 [0] 2 2 7 8" xfId="4948"/>
    <cellStyle name="쉼표 [0] 2 2 7 9" xfId="4949"/>
    <cellStyle name="쉼표 [0] 2 2 8" xfId="4950"/>
    <cellStyle name="쉼표 [0] 2 2 8 2" xfId="4951"/>
    <cellStyle name="쉼표 [0] 2 2 8 3" xfId="4952"/>
    <cellStyle name="쉼표 [0] 2 2 8 4" xfId="4953"/>
    <cellStyle name="쉼표 [0] 2 2 8 5" xfId="4954"/>
    <cellStyle name="쉼표 [0] 2 2 8 6" xfId="4955"/>
    <cellStyle name="쉼표 [0] 2 2 8 7" xfId="4956"/>
    <cellStyle name="쉼표 [0] 2 2 9" xfId="4957"/>
    <cellStyle name="쉼표 [0] 2 2 9 2" xfId="4958"/>
    <cellStyle name="쉼표 [0] 2 2 9 3" xfId="4959"/>
    <cellStyle name="쉼표 [0] 2 2 9 4" xfId="4960"/>
    <cellStyle name="쉼표 [0] 2 2 9 5" xfId="4961"/>
    <cellStyle name="쉼표 [0] 2 2 9 6" xfId="4962"/>
    <cellStyle name="쉼표 [0] 2 2 9 7" xfId="4963"/>
    <cellStyle name="쉼표 [0] 2 20" xfId="4964"/>
    <cellStyle name="쉼표 [0] 2 21" xfId="4965"/>
    <cellStyle name="쉼표 [0] 2 22" xfId="4966"/>
    <cellStyle name="쉼표 [0] 2 23" xfId="4967"/>
    <cellStyle name="쉼표 [0] 2 24" xfId="4968"/>
    <cellStyle name="쉼표 [0] 2 25" xfId="4969"/>
    <cellStyle name="쉼표 [0] 2 26" xfId="4970"/>
    <cellStyle name="쉼표 [0] 2 27" xfId="4971"/>
    <cellStyle name="쉼표 [0] 2 28" xfId="4972"/>
    <cellStyle name="쉼표 [0] 2 29" xfId="4973"/>
    <cellStyle name="쉼표 [0] 2 3" xfId="1221"/>
    <cellStyle name="쉼표 [0] 2 3 10" xfId="4975"/>
    <cellStyle name="쉼표 [0] 2 3 11" xfId="4976"/>
    <cellStyle name="쉼표 [0] 2 3 12" xfId="4977"/>
    <cellStyle name="쉼표 [0] 2 3 13" xfId="4978"/>
    <cellStyle name="쉼표 [0] 2 3 14" xfId="4979"/>
    <cellStyle name="쉼표 [0] 2 3 15" xfId="4980"/>
    <cellStyle name="쉼표 [0] 2 3 16" xfId="4981"/>
    <cellStyle name="쉼표 [0] 2 3 17" xfId="4974"/>
    <cellStyle name="쉼표 [0] 2 3 2" xfId="1222"/>
    <cellStyle name="쉼표 [0] 2 3 2 10" xfId="4983"/>
    <cellStyle name="쉼표 [0] 2 3 2 11" xfId="4984"/>
    <cellStyle name="쉼표 [0] 2 3 2 12" xfId="4985"/>
    <cellStyle name="쉼표 [0] 2 3 2 13" xfId="4986"/>
    <cellStyle name="쉼표 [0] 2 3 2 14" xfId="4987"/>
    <cellStyle name="쉼표 [0] 2 3 2 15" xfId="4982"/>
    <cellStyle name="쉼표 [0] 2 3 2 2" xfId="4988"/>
    <cellStyle name="쉼표 [0] 2 3 2 2 10" xfId="4989"/>
    <cellStyle name="쉼표 [0] 2 3 2 2 2" xfId="4990"/>
    <cellStyle name="쉼표 [0] 2 3 2 2 2 2" xfId="4991"/>
    <cellStyle name="쉼표 [0] 2 3 2 2 2 2 2" xfId="4992"/>
    <cellStyle name="쉼표 [0] 2 3 2 2 2 2 3" xfId="4993"/>
    <cellStyle name="쉼표 [0] 2 3 2 2 2 2 4" xfId="4994"/>
    <cellStyle name="쉼표 [0] 2 3 2 2 2 2 5" xfId="4995"/>
    <cellStyle name="쉼표 [0] 2 3 2 2 2 2 6" xfId="4996"/>
    <cellStyle name="쉼표 [0] 2 3 2 2 2 2 7" xfId="4997"/>
    <cellStyle name="쉼표 [0] 2 3 2 2 2 3" xfId="4998"/>
    <cellStyle name="쉼표 [0] 2 3 2 2 2 4" xfId="4999"/>
    <cellStyle name="쉼표 [0] 2 3 2 2 2 5" xfId="5000"/>
    <cellStyle name="쉼표 [0] 2 3 2 2 2 6" xfId="5001"/>
    <cellStyle name="쉼표 [0] 2 3 2 2 2 7" xfId="5002"/>
    <cellStyle name="쉼표 [0] 2 3 2 2 2 8" xfId="5003"/>
    <cellStyle name="쉼표 [0] 2 3 2 2 2 9" xfId="5004"/>
    <cellStyle name="쉼표 [0] 2 3 2 2 3" xfId="5005"/>
    <cellStyle name="쉼표 [0] 2 3 2 2 3 2" xfId="5006"/>
    <cellStyle name="쉼표 [0] 2 3 2 2 3 3" xfId="5007"/>
    <cellStyle name="쉼표 [0] 2 3 2 2 3 4" xfId="5008"/>
    <cellStyle name="쉼표 [0] 2 3 2 2 3 5" xfId="5009"/>
    <cellStyle name="쉼표 [0] 2 3 2 2 3 6" xfId="5010"/>
    <cellStyle name="쉼표 [0] 2 3 2 2 3 7" xfId="5011"/>
    <cellStyle name="쉼표 [0] 2 3 2 2 4" xfId="5012"/>
    <cellStyle name="쉼표 [0] 2 3 2 2 4 2" xfId="5013"/>
    <cellStyle name="쉼표 [0] 2 3 2 2 4 3" xfId="5014"/>
    <cellStyle name="쉼표 [0] 2 3 2 2 4 4" xfId="5015"/>
    <cellStyle name="쉼표 [0] 2 3 2 2 4 5" xfId="5016"/>
    <cellStyle name="쉼표 [0] 2 3 2 2 4 6" xfId="5017"/>
    <cellStyle name="쉼표 [0] 2 3 2 2 4 7" xfId="5018"/>
    <cellStyle name="쉼표 [0] 2 3 2 2 5" xfId="5019"/>
    <cellStyle name="쉼표 [0] 2 3 2 2 6" xfId="5020"/>
    <cellStyle name="쉼표 [0] 2 3 2 2 7" xfId="5021"/>
    <cellStyle name="쉼표 [0] 2 3 2 2 8" xfId="5022"/>
    <cellStyle name="쉼표 [0] 2 3 2 2 9" xfId="5023"/>
    <cellStyle name="쉼표 [0] 2 3 2 3" xfId="5024"/>
    <cellStyle name="쉼표 [0] 2 3 2 4" xfId="5025"/>
    <cellStyle name="쉼표 [0] 2 3 2 5" xfId="5026"/>
    <cellStyle name="쉼표 [0] 2 3 2 5 2" xfId="5027"/>
    <cellStyle name="쉼표 [0] 2 3 2 5 3" xfId="5028"/>
    <cellStyle name="쉼표 [0] 2 3 2 5 4" xfId="5029"/>
    <cellStyle name="쉼표 [0] 2 3 2 5 5" xfId="5030"/>
    <cellStyle name="쉼표 [0] 2 3 2 5 6" xfId="5031"/>
    <cellStyle name="쉼표 [0] 2 3 2 5 7" xfId="5032"/>
    <cellStyle name="쉼표 [0] 2 3 2 6" xfId="5033"/>
    <cellStyle name="쉼표 [0] 2 3 2 6 2" xfId="5034"/>
    <cellStyle name="쉼표 [0] 2 3 2 6 3" xfId="5035"/>
    <cellStyle name="쉼표 [0] 2 3 2 6 4" xfId="5036"/>
    <cellStyle name="쉼표 [0] 2 3 2 6 5" xfId="5037"/>
    <cellStyle name="쉼표 [0] 2 3 2 6 6" xfId="5038"/>
    <cellStyle name="쉼표 [0] 2 3 2 6 7" xfId="5039"/>
    <cellStyle name="쉼표 [0] 2 3 2 7" xfId="5040"/>
    <cellStyle name="쉼표 [0] 2 3 2 7 2" xfId="5041"/>
    <cellStyle name="쉼표 [0] 2 3 2 7 3" xfId="5042"/>
    <cellStyle name="쉼표 [0] 2 3 2 7 4" xfId="5043"/>
    <cellStyle name="쉼표 [0] 2 3 2 7 5" xfId="5044"/>
    <cellStyle name="쉼표 [0] 2 3 2 7 6" xfId="5045"/>
    <cellStyle name="쉼표 [0] 2 3 2 7 7" xfId="5046"/>
    <cellStyle name="쉼표 [0] 2 3 2 8" xfId="5047"/>
    <cellStyle name="쉼표 [0] 2 3 2 9" xfId="5048"/>
    <cellStyle name="쉼표 [0] 2 3 3" xfId="5049"/>
    <cellStyle name="쉼표 [0] 2 3 4" xfId="5050"/>
    <cellStyle name="쉼표 [0] 2 3 5" xfId="5051"/>
    <cellStyle name="쉼표 [0] 2 3 5 2" xfId="5052"/>
    <cellStyle name="쉼표 [0] 2 3 5 2 2" xfId="5053"/>
    <cellStyle name="쉼표 [0] 2 3 5 2 3" xfId="5054"/>
    <cellStyle name="쉼표 [0] 2 3 5 2 4" xfId="5055"/>
    <cellStyle name="쉼표 [0] 2 3 5 3" xfId="5056"/>
    <cellStyle name="쉼표 [0] 2 3 5 4" xfId="5057"/>
    <cellStyle name="쉼표 [0] 2 3 6" xfId="5058"/>
    <cellStyle name="쉼표 [0] 2 3 7" xfId="5059"/>
    <cellStyle name="쉼표 [0] 2 3 7 2" xfId="5060"/>
    <cellStyle name="쉼표 [0] 2 3 7 3" xfId="5061"/>
    <cellStyle name="쉼표 [0] 2 3 7 4" xfId="5062"/>
    <cellStyle name="쉼표 [0] 2 3 7 5" xfId="5063"/>
    <cellStyle name="쉼표 [0] 2 3 7 6" xfId="5064"/>
    <cellStyle name="쉼표 [0] 2 3 7 7" xfId="5065"/>
    <cellStyle name="쉼표 [0] 2 3 8" xfId="5066"/>
    <cellStyle name="쉼표 [0] 2 3 8 2" xfId="5067"/>
    <cellStyle name="쉼표 [0] 2 3 8 3" xfId="5068"/>
    <cellStyle name="쉼표 [0] 2 3 8 4" xfId="5069"/>
    <cellStyle name="쉼표 [0] 2 3 8 5" xfId="5070"/>
    <cellStyle name="쉼표 [0] 2 3 8 6" xfId="5071"/>
    <cellStyle name="쉼표 [0] 2 3 8 7" xfId="5072"/>
    <cellStyle name="쉼표 [0] 2 3 9" xfId="5073"/>
    <cellStyle name="쉼표 [0] 2 3 9 2" xfId="5074"/>
    <cellStyle name="쉼표 [0] 2 3 9 3" xfId="5075"/>
    <cellStyle name="쉼표 [0] 2 3 9 4" xfId="5076"/>
    <cellStyle name="쉼표 [0] 2 3 9 5" xfId="5077"/>
    <cellStyle name="쉼표 [0] 2 3 9 6" xfId="5078"/>
    <cellStyle name="쉼표 [0] 2 3 9 7" xfId="5079"/>
    <cellStyle name="쉼표 [0] 2 30" xfId="5080"/>
    <cellStyle name="쉼표 [0] 2 31" xfId="5081"/>
    <cellStyle name="쉼표 [0] 2 32" xfId="5082"/>
    <cellStyle name="쉼표 [0] 2 33" xfId="5083"/>
    <cellStyle name="쉼표 [0] 2 34" xfId="5084"/>
    <cellStyle name="쉼표 [0] 2 35" xfId="5085"/>
    <cellStyle name="쉼표 [0] 2 36" xfId="5086"/>
    <cellStyle name="쉼표 [0] 2 37" xfId="5087"/>
    <cellStyle name="쉼표 [0] 2 38" xfId="5088"/>
    <cellStyle name="쉼표 [0] 2 39" xfId="5089"/>
    <cellStyle name="쉼표 [0] 2 4" xfId="1223"/>
    <cellStyle name="쉼표 [0] 2 4 10" xfId="5091"/>
    <cellStyle name="쉼표 [0] 2 4 11" xfId="5092"/>
    <cellStyle name="쉼표 [0] 2 4 12" xfId="5093"/>
    <cellStyle name="쉼표 [0] 2 4 13" xfId="5094"/>
    <cellStyle name="쉼표 [0] 2 4 14" xfId="5095"/>
    <cellStyle name="쉼표 [0] 2 4 15" xfId="5096"/>
    <cellStyle name="쉼표 [0] 2 4 16" xfId="5097"/>
    <cellStyle name="쉼표 [0] 2 4 17" xfId="5098"/>
    <cellStyle name="쉼표 [0] 2 4 18" xfId="5099"/>
    <cellStyle name="쉼표 [0] 2 4 19" xfId="5100"/>
    <cellStyle name="쉼표 [0] 2 4 2" xfId="5101"/>
    <cellStyle name="쉼표 [0] 2 4 2 10" xfId="5102"/>
    <cellStyle name="쉼표 [0] 2 4 2 11" xfId="5103"/>
    <cellStyle name="쉼표 [0] 2 4 2 12" xfId="5104"/>
    <cellStyle name="쉼표 [0] 2 4 2 13" xfId="5105"/>
    <cellStyle name="쉼표 [0] 2 4 2 14" xfId="5106"/>
    <cellStyle name="쉼표 [0] 2 4 2 15" xfId="5107"/>
    <cellStyle name="쉼표 [0] 2 4 2 16" xfId="5108"/>
    <cellStyle name="쉼표 [0] 2 4 2 17" xfId="5109"/>
    <cellStyle name="쉼표 [0] 2 4 2 18" xfId="5110"/>
    <cellStyle name="쉼표 [0] 2 4 2 19" xfId="5111"/>
    <cellStyle name="쉼표 [0] 2 4 2 2" xfId="5112"/>
    <cellStyle name="쉼표 [0] 2 4 2 2 10" xfId="5113"/>
    <cellStyle name="쉼표 [0] 2 4 2 2 11" xfId="5114"/>
    <cellStyle name="쉼표 [0] 2 4 2 2 12" xfId="5115"/>
    <cellStyle name="쉼표 [0] 2 4 2 2 13" xfId="5116"/>
    <cellStyle name="쉼표 [0] 2 4 2 2 14" xfId="5117"/>
    <cellStyle name="쉼표 [0] 2 4 2 2 15" xfId="5118"/>
    <cellStyle name="쉼표 [0] 2 4 2 2 16" xfId="5119"/>
    <cellStyle name="쉼표 [0] 2 4 2 2 17" xfId="5120"/>
    <cellStyle name="쉼표 [0] 2 4 2 2 18" xfId="5121"/>
    <cellStyle name="쉼표 [0] 2 4 2 2 19" xfId="5122"/>
    <cellStyle name="쉼표 [0] 2 4 2 2 2" xfId="5123"/>
    <cellStyle name="쉼표 [0] 2 4 2 2 2 10" xfId="5124"/>
    <cellStyle name="쉼표 [0] 2 4 2 2 2 2" xfId="5125"/>
    <cellStyle name="쉼표 [0] 2 4 2 2 2 3" xfId="5126"/>
    <cellStyle name="쉼표 [0] 2 4 2 2 2 4" xfId="5127"/>
    <cellStyle name="쉼표 [0] 2 4 2 2 2 5" xfId="5128"/>
    <cellStyle name="쉼표 [0] 2 4 2 2 2 6" xfId="5129"/>
    <cellStyle name="쉼표 [0] 2 4 2 2 2 7" xfId="5130"/>
    <cellStyle name="쉼표 [0] 2 4 2 2 2 8" xfId="5131"/>
    <cellStyle name="쉼표 [0] 2 4 2 2 2 9" xfId="5132"/>
    <cellStyle name="쉼표 [0] 2 4 2 2 20" xfId="5133"/>
    <cellStyle name="쉼표 [0] 2 4 2 2 21" xfId="5134"/>
    <cellStyle name="쉼표 [0] 2 4 2 2 22" xfId="5135"/>
    <cellStyle name="쉼표 [0] 2 4 2 2 23" xfId="5136"/>
    <cellStyle name="쉼표 [0] 2 4 2 2 24" xfId="5137"/>
    <cellStyle name="쉼표 [0] 2 4 2 2 25" xfId="5138"/>
    <cellStyle name="쉼표 [0] 2 4 2 2 26" xfId="5139"/>
    <cellStyle name="쉼표 [0] 2 4 2 2 27" xfId="5140"/>
    <cellStyle name="쉼표 [0] 2 4 2 2 28" xfId="5141"/>
    <cellStyle name="쉼표 [0] 2 4 2 2 29" xfId="5142"/>
    <cellStyle name="쉼표 [0] 2 4 2 2 3" xfId="5143"/>
    <cellStyle name="쉼표 [0] 2 4 2 2 30" xfId="5144"/>
    <cellStyle name="쉼표 [0] 2 4 2 2 4" xfId="5145"/>
    <cellStyle name="쉼표 [0] 2 4 2 2 5" xfId="5146"/>
    <cellStyle name="쉼표 [0] 2 4 2 2 6" xfId="5147"/>
    <cellStyle name="쉼표 [0] 2 4 2 2 7" xfId="5148"/>
    <cellStyle name="쉼표 [0] 2 4 2 2 8" xfId="5149"/>
    <cellStyle name="쉼표 [0] 2 4 2 2 9" xfId="5150"/>
    <cellStyle name="쉼표 [0] 2 4 2 20" xfId="5151"/>
    <cellStyle name="쉼표 [0] 2 4 2 21" xfId="5152"/>
    <cellStyle name="쉼표 [0] 2 4 2 22" xfId="5153"/>
    <cellStyle name="쉼표 [0] 2 4 2 23" xfId="5154"/>
    <cellStyle name="쉼표 [0] 2 4 2 24" xfId="5155"/>
    <cellStyle name="쉼표 [0] 2 4 2 25" xfId="5156"/>
    <cellStyle name="쉼표 [0] 2 4 2 26" xfId="5157"/>
    <cellStyle name="쉼표 [0] 2 4 2 27" xfId="5158"/>
    <cellStyle name="쉼표 [0] 2 4 2 28" xfId="5159"/>
    <cellStyle name="쉼표 [0] 2 4 2 29" xfId="5160"/>
    <cellStyle name="쉼표 [0] 2 4 2 3" xfId="5161"/>
    <cellStyle name="쉼표 [0] 2 4 2 30" xfId="5162"/>
    <cellStyle name="쉼표 [0] 2 4 2 4" xfId="5163"/>
    <cellStyle name="쉼표 [0] 2 4 2 5" xfId="5164"/>
    <cellStyle name="쉼표 [0] 2 4 2 6" xfId="5165"/>
    <cellStyle name="쉼표 [0] 2 4 2 7" xfId="5166"/>
    <cellStyle name="쉼표 [0] 2 4 2 8" xfId="5167"/>
    <cellStyle name="쉼표 [0] 2 4 2 9" xfId="5168"/>
    <cellStyle name="쉼표 [0] 2 4 20" xfId="5169"/>
    <cellStyle name="쉼표 [0] 2 4 21" xfId="5170"/>
    <cellStyle name="쉼표 [0] 2 4 22" xfId="5171"/>
    <cellStyle name="쉼표 [0] 2 4 23" xfId="5172"/>
    <cellStyle name="쉼표 [0] 2 4 24" xfId="5173"/>
    <cellStyle name="쉼표 [0] 2 4 25" xfId="5174"/>
    <cellStyle name="쉼표 [0] 2 4 26" xfId="5175"/>
    <cellStyle name="쉼표 [0] 2 4 27" xfId="5176"/>
    <cellStyle name="쉼표 [0] 2 4 28" xfId="5177"/>
    <cellStyle name="쉼표 [0] 2 4 29" xfId="5178"/>
    <cellStyle name="쉼표 [0] 2 4 3" xfId="5179"/>
    <cellStyle name="쉼표 [0] 2 4 30" xfId="5180"/>
    <cellStyle name="쉼표 [0] 2 4 31" xfId="5181"/>
    <cellStyle name="쉼표 [0] 2 4 32" xfId="5182"/>
    <cellStyle name="쉼표 [0] 2 4 33" xfId="5183"/>
    <cellStyle name="쉼표 [0] 2 4 34" xfId="5184"/>
    <cellStyle name="쉼표 [0] 2 4 35" xfId="5185"/>
    <cellStyle name="쉼표 [0] 2 4 36" xfId="5090"/>
    <cellStyle name="쉼표 [0] 2 4 4" xfId="5186"/>
    <cellStyle name="쉼표 [0] 2 4 5" xfId="5187"/>
    <cellStyle name="쉼표 [0] 2 4 6" xfId="5188"/>
    <cellStyle name="쉼표 [0] 2 4 7" xfId="5189"/>
    <cellStyle name="쉼표 [0] 2 4 8" xfId="5190"/>
    <cellStyle name="쉼표 [0] 2 4 9" xfId="5191"/>
    <cellStyle name="쉼표 [0] 2 4 9 2" xfId="5192"/>
    <cellStyle name="쉼표 [0] 2 4 9 3" xfId="5193"/>
    <cellStyle name="쉼표 [0] 2 4 9 4" xfId="5194"/>
    <cellStyle name="쉼표 [0] 2 4 9 5" xfId="5195"/>
    <cellStyle name="쉼표 [0] 2 4 9 6" xfId="5196"/>
    <cellStyle name="쉼표 [0] 2 4 9 7" xfId="5197"/>
    <cellStyle name="쉼표 [0] 2 40" xfId="5198"/>
    <cellStyle name="쉼표 [0] 2 41" xfId="5199"/>
    <cellStyle name="쉼표 [0] 2 42" xfId="5200"/>
    <cellStyle name="쉼표 [0] 2 43" xfId="5201"/>
    <cellStyle name="쉼표 [0] 2 44" xfId="5202"/>
    <cellStyle name="쉼표 [0] 2 45" xfId="5203"/>
    <cellStyle name="쉼표 [0] 2 46" xfId="5204"/>
    <cellStyle name="쉼표 [0] 2 47" xfId="5205"/>
    <cellStyle name="쉼표 [0] 2 48" xfId="5206"/>
    <cellStyle name="쉼표 [0] 2 49" xfId="5207"/>
    <cellStyle name="쉼표 [0] 2 5" xfId="5208"/>
    <cellStyle name="쉼표 [0] 2 50" xfId="5209"/>
    <cellStyle name="쉼표 [0] 2 51" xfId="5210"/>
    <cellStyle name="쉼표 [0] 2 52" xfId="5211"/>
    <cellStyle name="쉼표 [0] 2 53" xfId="5212"/>
    <cellStyle name="쉼표 [0] 2 54" xfId="5213"/>
    <cellStyle name="쉼표 [0] 2 6" xfId="5214"/>
    <cellStyle name="쉼표 [0] 2 6 10" xfId="5215"/>
    <cellStyle name="쉼표 [0] 2 6 11" xfId="5216"/>
    <cellStyle name="쉼표 [0] 2 6 12" xfId="5217"/>
    <cellStyle name="쉼표 [0] 2 6 13" xfId="5218"/>
    <cellStyle name="쉼표 [0] 2 6 14" xfId="5219"/>
    <cellStyle name="쉼표 [0] 2 6 15" xfId="5220"/>
    <cellStyle name="쉼표 [0] 2 6 16" xfId="5221"/>
    <cellStyle name="쉼표 [0] 2 6 17" xfId="5222"/>
    <cellStyle name="쉼표 [0] 2 6 18" xfId="5223"/>
    <cellStyle name="쉼표 [0] 2 6 19" xfId="5224"/>
    <cellStyle name="쉼표 [0] 2 6 2" xfId="5225"/>
    <cellStyle name="쉼표 [0] 2 6 2 10" xfId="5226"/>
    <cellStyle name="쉼표 [0] 2 6 2 11" xfId="5227"/>
    <cellStyle name="쉼표 [0] 2 6 2 12" xfId="5228"/>
    <cellStyle name="쉼표 [0] 2 6 2 13" xfId="5229"/>
    <cellStyle name="쉼표 [0] 2 6 2 14" xfId="5230"/>
    <cellStyle name="쉼표 [0] 2 6 2 15" xfId="5231"/>
    <cellStyle name="쉼표 [0] 2 6 2 16" xfId="5232"/>
    <cellStyle name="쉼표 [0] 2 6 2 17" xfId="5233"/>
    <cellStyle name="쉼표 [0] 2 6 2 18" xfId="5234"/>
    <cellStyle name="쉼표 [0] 2 6 2 19" xfId="5235"/>
    <cellStyle name="쉼표 [0] 2 6 2 2" xfId="5236"/>
    <cellStyle name="쉼표 [0] 2 6 2 20" xfId="5237"/>
    <cellStyle name="쉼표 [0] 2 6 2 21" xfId="5238"/>
    <cellStyle name="쉼표 [0] 2 6 2 22" xfId="5239"/>
    <cellStyle name="쉼표 [0] 2 6 2 3" xfId="5240"/>
    <cellStyle name="쉼표 [0] 2 6 2 4" xfId="5241"/>
    <cellStyle name="쉼표 [0] 2 6 2 5" xfId="5242"/>
    <cellStyle name="쉼표 [0] 2 6 2 6" xfId="5243"/>
    <cellStyle name="쉼표 [0] 2 6 2 7" xfId="5244"/>
    <cellStyle name="쉼표 [0] 2 6 2 8" xfId="5245"/>
    <cellStyle name="쉼표 [0] 2 6 2 9" xfId="5246"/>
    <cellStyle name="쉼표 [0] 2 6 20" xfId="5247"/>
    <cellStyle name="쉼표 [0] 2 6 21" xfId="5248"/>
    <cellStyle name="쉼표 [0] 2 6 22" xfId="5249"/>
    <cellStyle name="쉼표 [0] 2 6 3" xfId="5250"/>
    <cellStyle name="쉼표 [0] 2 6 4" xfId="5251"/>
    <cellStyle name="쉼표 [0] 2 6 5" xfId="5252"/>
    <cellStyle name="쉼표 [0] 2 6 6" xfId="5253"/>
    <cellStyle name="쉼표 [0] 2 6 7" xfId="5254"/>
    <cellStyle name="쉼표 [0] 2 6 8" xfId="5255"/>
    <cellStyle name="쉼표 [0] 2 6 9" xfId="5256"/>
    <cellStyle name="쉼표 [0] 2 7" xfId="5257"/>
    <cellStyle name="쉼표 [0] 2 8" xfId="5258"/>
    <cellStyle name="쉼표 [0] 2 9" xfId="5259"/>
    <cellStyle name="쉼표 [0] 20" xfId="1224"/>
    <cellStyle name="쉼표 [0] 20 2" xfId="1225"/>
    <cellStyle name="쉼표 [0] 20 2 2" xfId="5261"/>
    <cellStyle name="쉼표 [0] 20 3" xfId="5260"/>
    <cellStyle name="쉼표 [0] 21" xfId="1226"/>
    <cellStyle name="쉼표 [0] 21 2" xfId="1227"/>
    <cellStyle name="쉼표 [0] 21 2 2" xfId="5263"/>
    <cellStyle name="쉼표 [0] 21 3" xfId="5262"/>
    <cellStyle name="쉼표 [0] 22" xfId="1228"/>
    <cellStyle name="쉼표 [0] 22 2" xfId="1229"/>
    <cellStyle name="쉼표 [0] 22 2 2" xfId="5265"/>
    <cellStyle name="쉼표 [0] 22 3" xfId="5264"/>
    <cellStyle name="쉼표 [0] 23" xfId="1230"/>
    <cellStyle name="쉼표 [0] 23 2" xfId="1231"/>
    <cellStyle name="쉼표 [0] 23 2 2" xfId="5267"/>
    <cellStyle name="쉼표 [0] 23 3" xfId="5266"/>
    <cellStyle name="쉼표 [0] 24" xfId="1232"/>
    <cellStyle name="쉼표 [0] 24 10" xfId="5269"/>
    <cellStyle name="쉼표 [0] 24 11" xfId="5270"/>
    <cellStyle name="쉼표 [0] 24 12" xfId="5271"/>
    <cellStyle name="쉼표 [0] 24 13" xfId="5272"/>
    <cellStyle name="쉼표 [0] 24 14" xfId="5273"/>
    <cellStyle name="쉼표 [0] 24 15" xfId="5274"/>
    <cellStyle name="쉼표 [0] 24 16" xfId="5268"/>
    <cellStyle name="쉼표 [0] 24 2" xfId="1233"/>
    <cellStyle name="쉼표 [0] 24 2 10" xfId="5276"/>
    <cellStyle name="쉼표 [0] 24 2 11" xfId="5277"/>
    <cellStyle name="쉼표 [0] 24 2 12" xfId="5278"/>
    <cellStyle name="쉼표 [0] 24 2 13" xfId="5279"/>
    <cellStyle name="쉼표 [0] 24 2 14" xfId="5280"/>
    <cellStyle name="쉼표 [0] 24 2 15" xfId="5275"/>
    <cellStyle name="쉼표 [0] 24 2 2" xfId="1234"/>
    <cellStyle name="쉼표 [0] 24 2 2 2" xfId="5281"/>
    <cellStyle name="쉼표 [0] 24 2 3" xfId="5282"/>
    <cellStyle name="쉼표 [0] 24 2 4" xfId="5283"/>
    <cellStyle name="쉼표 [0] 24 2 5" xfId="5284"/>
    <cellStyle name="쉼표 [0] 24 2 6" xfId="5285"/>
    <cellStyle name="쉼표 [0] 24 2 7" xfId="5286"/>
    <cellStyle name="쉼표 [0] 24 2 8" xfId="5287"/>
    <cellStyle name="쉼표 [0] 24 2 9" xfId="5288"/>
    <cellStyle name="쉼표 [0] 24 3" xfId="1235"/>
    <cellStyle name="쉼표 [0] 24 3 2" xfId="5289"/>
    <cellStyle name="쉼표 [0] 24 4" xfId="5290"/>
    <cellStyle name="쉼표 [0] 24 5" xfId="5291"/>
    <cellStyle name="쉼표 [0] 24 6" xfId="5292"/>
    <cellStyle name="쉼표 [0] 24 7" xfId="5293"/>
    <cellStyle name="쉼표 [0] 24 8" xfId="5294"/>
    <cellStyle name="쉼표 [0] 24 9" xfId="5295"/>
    <cellStyle name="쉼표 [0] 25" xfId="1236"/>
    <cellStyle name="쉼표 [0] 25 10" xfId="5297"/>
    <cellStyle name="쉼표 [0] 25 11" xfId="5298"/>
    <cellStyle name="쉼표 [0] 25 12" xfId="5299"/>
    <cellStyle name="쉼표 [0] 25 13" xfId="5300"/>
    <cellStyle name="쉼표 [0] 25 14" xfId="5301"/>
    <cellStyle name="쉼표 [0] 25 15" xfId="5302"/>
    <cellStyle name="쉼표 [0] 25 16" xfId="5296"/>
    <cellStyle name="쉼표 [0] 25 2" xfId="1237"/>
    <cellStyle name="쉼표 [0] 25 2 10" xfId="5304"/>
    <cellStyle name="쉼표 [0] 25 2 11" xfId="5305"/>
    <cellStyle name="쉼표 [0] 25 2 12" xfId="5306"/>
    <cellStyle name="쉼표 [0] 25 2 13" xfId="5307"/>
    <cellStyle name="쉼표 [0] 25 2 14" xfId="5308"/>
    <cellStyle name="쉼표 [0] 25 2 15" xfId="5303"/>
    <cellStyle name="쉼표 [0] 25 2 2" xfId="1238"/>
    <cellStyle name="쉼표 [0] 25 2 2 2" xfId="5309"/>
    <cellStyle name="쉼표 [0] 25 2 3" xfId="5310"/>
    <cellStyle name="쉼표 [0] 25 2 4" xfId="5311"/>
    <cellStyle name="쉼표 [0] 25 2 5" xfId="5312"/>
    <cellStyle name="쉼표 [0] 25 2 6" xfId="5313"/>
    <cellStyle name="쉼표 [0] 25 2 7" xfId="5314"/>
    <cellStyle name="쉼표 [0] 25 2 8" xfId="5315"/>
    <cellStyle name="쉼표 [0] 25 2 9" xfId="5316"/>
    <cellStyle name="쉼표 [0] 25 3" xfId="1239"/>
    <cellStyle name="쉼표 [0] 25 3 2" xfId="5317"/>
    <cellStyle name="쉼표 [0] 25 4" xfId="5318"/>
    <cellStyle name="쉼표 [0] 25 5" xfId="5319"/>
    <cellStyle name="쉼표 [0] 25 6" xfId="5320"/>
    <cellStyle name="쉼표 [0] 25 7" xfId="5321"/>
    <cellStyle name="쉼표 [0] 25 8" xfId="5322"/>
    <cellStyle name="쉼표 [0] 25 9" xfId="5323"/>
    <cellStyle name="쉼표 [0] 26" xfId="1240"/>
    <cellStyle name="쉼표 [0] 26 2" xfId="5324"/>
    <cellStyle name="쉼표 [0] 27" xfId="1241"/>
    <cellStyle name="쉼표 [0] 27 10" xfId="5326"/>
    <cellStyle name="쉼표 [0] 27 11" xfId="5327"/>
    <cellStyle name="쉼표 [0] 27 12" xfId="5328"/>
    <cellStyle name="쉼표 [0] 27 13" xfId="5329"/>
    <cellStyle name="쉼표 [0] 27 14" xfId="5330"/>
    <cellStyle name="쉼표 [0] 27 15" xfId="5325"/>
    <cellStyle name="쉼표 [0] 27 2" xfId="1242"/>
    <cellStyle name="쉼표 [0] 27 2 2" xfId="5331"/>
    <cellStyle name="쉼표 [0] 27 3" xfId="5332"/>
    <cellStyle name="쉼표 [0] 27 4" xfId="5333"/>
    <cellStyle name="쉼표 [0] 27 5" xfId="5334"/>
    <cellStyle name="쉼표 [0] 27 6" xfId="5335"/>
    <cellStyle name="쉼표 [0] 27 7" xfId="5336"/>
    <cellStyle name="쉼표 [0] 27 8" xfId="5337"/>
    <cellStyle name="쉼표 [0] 27 9" xfId="5338"/>
    <cellStyle name="쉼표 [0] 28" xfId="1243"/>
    <cellStyle name="쉼표 [0] 28 10" xfId="5340"/>
    <cellStyle name="쉼표 [0] 28 11" xfId="5341"/>
    <cellStyle name="쉼표 [0] 28 12" xfId="5339"/>
    <cellStyle name="쉼표 [0] 28 2" xfId="1244"/>
    <cellStyle name="쉼표 [0] 28 2 2" xfId="5342"/>
    <cellStyle name="쉼표 [0] 28 3" xfId="5343"/>
    <cellStyle name="쉼표 [0] 28 4" xfId="5344"/>
    <cellStyle name="쉼표 [0] 28 5" xfId="5345"/>
    <cellStyle name="쉼표 [0] 28 6" xfId="5346"/>
    <cellStyle name="쉼표 [0] 28 7" xfId="5347"/>
    <cellStyle name="쉼표 [0] 28 8" xfId="5348"/>
    <cellStyle name="쉼표 [0] 28 9" xfId="5349"/>
    <cellStyle name="쉼표 [0] 29" xfId="1245"/>
    <cellStyle name="쉼표 [0] 29 10" xfId="5351"/>
    <cellStyle name="쉼표 [0] 29 11" xfId="5350"/>
    <cellStyle name="쉼표 [0] 29 2" xfId="5352"/>
    <cellStyle name="쉼표 [0] 29 3" xfId="5353"/>
    <cellStyle name="쉼표 [0] 29 4" xfId="5354"/>
    <cellStyle name="쉼표 [0] 29 5" xfId="5355"/>
    <cellStyle name="쉼표 [0] 29 6" xfId="5356"/>
    <cellStyle name="쉼표 [0] 29 7" xfId="5357"/>
    <cellStyle name="쉼표 [0] 29 8" xfId="5358"/>
    <cellStyle name="쉼표 [0] 29 9" xfId="5359"/>
    <cellStyle name="쉼표 [0] 3" xfId="1246"/>
    <cellStyle name="쉼표 [0] 3 10" xfId="5361"/>
    <cellStyle name="쉼표 [0] 3 11" xfId="5362"/>
    <cellStyle name="쉼표 [0] 3 12" xfId="5363"/>
    <cellStyle name="쉼표 [0] 3 13" xfId="5364"/>
    <cellStyle name="쉼표 [0] 3 14" xfId="5365"/>
    <cellStyle name="쉼표 [0] 3 15" xfId="5366"/>
    <cellStyle name="쉼표 [0] 3 16" xfId="5367"/>
    <cellStyle name="쉼표 [0] 3 17" xfId="5368"/>
    <cellStyle name="쉼표 [0] 3 18" xfId="5369"/>
    <cellStyle name="쉼표 [0] 3 19" xfId="5370"/>
    <cellStyle name="쉼표 [0] 3 2" xfId="1247"/>
    <cellStyle name="쉼표 [0] 3 2 10" xfId="5372"/>
    <cellStyle name="쉼표 [0] 3 2 10 2" xfId="5373"/>
    <cellStyle name="쉼표 [0] 3 2 10 3" xfId="5374"/>
    <cellStyle name="쉼표 [0] 3 2 10 4" xfId="5375"/>
    <cellStyle name="쉼표 [0] 3 2 10 5" xfId="5376"/>
    <cellStyle name="쉼표 [0] 3 2 10 6" xfId="5377"/>
    <cellStyle name="쉼표 [0] 3 2 10 7" xfId="5378"/>
    <cellStyle name="쉼표 [0] 3 2 11" xfId="5379"/>
    <cellStyle name="쉼표 [0] 3 2 11 2" xfId="5380"/>
    <cellStyle name="쉼표 [0] 3 2 11 3" xfId="5381"/>
    <cellStyle name="쉼표 [0] 3 2 11 4" xfId="5382"/>
    <cellStyle name="쉼표 [0] 3 2 11 5" xfId="5383"/>
    <cellStyle name="쉼표 [0] 3 2 11 6" xfId="5384"/>
    <cellStyle name="쉼표 [0] 3 2 11 7" xfId="5385"/>
    <cellStyle name="쉼표 [0] 3 2 12" xfId="5386"/>
    <cellStyle name="쉼표 [0] 3 2 12 2" xfId="5387"/>
    <cellStyle name="쉼표 [0] 3 2 12 3" xfId="5388"/>
    <cellStyle name="쉼표 [0] 3 2 12 4" xfId="5389"/>
    <cellStyle name="쉼표 [0] 3 2 12 5" xfId="5390"/>
    <cellStyle name="쉼표 [0] 3 2 12 6" xfId="5391"/>
    <cellStyle name="쉼표 [0] 3 2 12 7" xfId="5392"/>
    <cellStyle name="쉼표 [0] 3 2 13" xfId="5393"/>
    <cellStyle name="쉼표 [0] 3 2 14" xfId="5394"/>
    <cellStyle name="쉼표 [0] 3 2 15" xfId="5395"/>
    <cellStyle name="쉼표 [0] 3 2 16" xfId="5396"/>
    <cellStyle name="쉼표 [0] 3 2 17" xfId="5397"/>
    <cellStyle name="쉼표 [0] 3 2 18" xfId="5398"/>
    <cellStyle name="쉼표 [0] 3 2 19" xfId="5399"/>
    <cellStyle name="쉼표 [0] 3 2 2" xfId="1248"/>
    <cellStyle name="쉼표 [0] 3 2 2 10" xfId="5401"/>
    <cellStyle name="쉼표 [0] 3 2 2 11" xfId="5402"/>
    <cellStyle name="쉼표 [0] 3 2 2 12" xfId="5403"/>
    <cellStyle name="쉼표 [0] 3 2 2 13" xfId="5404"/>
    <cellStyle name="쉼표 [0] 3 2 2 14" xfId="5405"/>
    <cellStyle name="쉼표 [0] 3 2 2 15" xfId="5400"/>
    <cellStyle name="쉼표 [0] 3 2 2 2" xfId="1249"/>
    <cellStyle name="쉼표 [0] 3 2 2 2 2" xfId="5406"/>
    <cellStyle name="쉼표 [0] 3 2 2 3" xfId="5407"/>
    <cellStyle name="쉼표 [0] 3 2 2 4" xfId="5408"/>
    <cellStyle name="쉼표 [0] 3 2 2 5" xfId="5409"/>
    <cellStyle name="쉼표 [0] 3 2 2 6" xfId="5410"/>
    <cellStyle name="쉼표 [0] 3 2 2 7" xfId="5411"/>
    <cellStyle name="쉼표 [0] 3 2 2 8" xfId="5412"/>
    <cellStyle name="쉼표 [0] 3 2 2 9" xfId="5413"/>
    <cellStyle name="쉼표 [0] 3 2 20" xfId="5371"/>
    <cellStyle name="쉼표 [0] 3 2 3" xfId="1250"/>
    <cellStyle name="쉼표 [0] 3 2 3 10" xfId="5415"/>
    <cellStyle name="쉼표 [0] 3 2 3 11" xfId="5416"/>
    <cellStyle name="쉼표 [0] 3 2 3 12" xfId="5417"/>
    <cellStyle name="쉼표 [0] 3 2 3 13" xfId="5418"/>
    <cellStyle name="쉼표 [0] 3 2 3 14" xfId="5419"/>
    <cellStyle name="쉼표 [0] 3 2 3 15" xfId="5414"/>
    <cellStyle name="쉼표 [0] 3 2 3 2" xfId="1251"/>
    <cellStyle name="쉼표 [0] 3 2 3 2 2" xfId="5420"/>
    <cellStyle name="쉼표 [0] 3 2 3 3" xfId="5421"/>
    <cellStyle name="쉼표 [0] 3 2 3 4" xfId="5422"/>
    <cellStyle name="쉼표 [0] 3 2 3 5" xfId="5423"/>
    <cellStyle name="쉼표 [0] 3 2 3 6" xfId="5424"/>
    <cellStyle name="쉼표 [0] 3 2 3 7" xfId="5425"/>
    <cellStyle name="쉼표 [0] 3 2 3 8" xfId="5426"/>
    <cellStyle name="쉼표 [0] 3 2 3 9" xfId="5427"/>
    <cellStyle name="쉼표 [0] 3 2 4" xfId="1252"/>
    <cellStyle name="쉼표 [0] 3 2 4 10" xfId="5429"/>
    <cellStyle name="쉼표 [0] 3 2 4 11" xfId="5430"/>
    <cellStyle name="쉼표 [0] 3 2 4 12" xfId="5431"/>
    <cellStyle name="쉼표 [0] 3 2 4 13" xfId="5432"/>
    <cellStyle name="쉼표 [0] 3 2 4 14" xfId="5433"/>
    <cellStyle name="쉼표 [0] 3 2 4 15" xfId="5434"/>
    <cellStyle name="쉼표 [0] 3 2 4 16" xfId="5428"/>
    <cellStyle name="쉼표 [0] 3 2 4 2" xfId="1253"/>
    <cellStyle name="쉼표 [0] 3 2 4 2 10" xfId="5436"/>
    <cellStyle name="쉼표 [0] 3 2 4 2 11" xfId="5437"/>
    <cellStyle name="쉼표 [0] 3 2 4 2 12" xfId="5438"/>
    <cellStyle name="쉼표 [0] 3 2 4 2 13" xfId="5439"/>
    <cellStyle name="쉼표 [0] 3 2 4 2 14" xfId="5440"/>
    <cellStyle name="쉼표 [0] 3 2 4 2 15" xfId="5435"/>
    <cellStyle name="쉼표 [0] 3 2 4 2 2" xfId="1254"/>
    <cellStyle name="쉼표 [0] 3 2 4 2 2 2" xfId="5441"/>
    <cellStyle name="쉼표 [0] 3 2 4 2 3" xfId="5442"/>
    <cellStyle name="쉼표 [0] 3 2 4 2 4" xfId="5443"/>
    <cellStyle name="쉼표 [0] 3 2 4 2 5" xfId="5444"/>
    <cellStyle name="쉼표 [0] 3 2 4 2 6" xfId="5445"/>
    <cellStyle name="쉼표 [0] 3 2 4 2 7" xfId="5446"/>
    <cellStyle name="쉼표 [0] 3 2 4 2 8" xfId="5447"/>
    <cellStyle name="쉼표 [0] 3 2 4 2 9" xfId="5448"/>
    <cellStyle name="쉼표 [0] 3 2 4 3" xfId="1255"/>
    <cellStyle name="쉼표 [0] 3 2 4 3 2" xfId="5449"/>
    <cellStyle name="쉼표 [0] 3 2 4 4" xfId="5450"/>
    <cellStyle name="쉼표 [0] 3 2 4 5" xfId="5451"/>
    <cellStyle name="쉼표 [0] 3 2 4 6" xfId="5452"/>
    <cellStyle name="쉼표 [0] 3 2 4 7" xfId="5453"/>
    <cellStyle name="쉼표 [0] 3 2 4 8" xfId="5454"/>
    <cellStyle name="쉼표 [0] 3 2 4 9" xfId="5455"/>
    <cellStyle name="쉼표 [0] 3 2 5" xfId="1256"/>
    <cellStyle name="쉼표 [0] 3 2 5 10" xfId="5457"/>
    <cellStyle name="쉼표 [0] 3 2 5 11" xfId="5458"/>
    <cellStyle name="쉼표 [0] 3 2 5 12" xfId="5456"/>
    <cellStyle name="쉼표 [0] 3 2 5 2" xfId="1257"/>
    <cellStyle name="쉼표 [0] 3 2 5 2 2" xfId="5459"/>
    <cellStyle name="쉼표 [0] 3 2 5 3" xfId="5460"/>
    <cellStyle name="쉼표 [0] 3 2 5 4" xfId="5461"/>
    <cellStyle name="쉼표 [0] 3 2 5 5" xfId="5462"/>
    <cellStyle name="쉼표 [0] 3 2 5 6" xfId="5463"/>
    <cellStyle name="쉼표 [0] 3 2 5 7" xfId="5464"/>
    <cellStyle name="쉼표 [0] 3 2 5 8" xfId="5465"/>
    <cellStyle name="쉼표 [0] 3 2 5 9" xfId="5466"/>
    <cellStyle name="쉼표 [0] 3 2 6" xfId="1258"/>
    <cellStyle name="쉼표 [0] 3 2 6 10" xfId="5468"/>
    <cellStyle name="쉼표 [0] 3 2 6 11" xfId="5469"/>
    <cellStyle name="쉼표 [0] 3 2 6 12" xfId="5470"/>
    <cellStyle name="쉼표 [0] 3 2 6 13" xfId="5471"/>
    <cellStyle name="쉼표 [0] 3 2 6 14" xfId="5472"/>
    <cellStyle name="쉼표 [0] 3 2 6 15" xfId="5467"/>
    <cellStyle name="쉼표 [0] 3 2 6 2" xfId="5473"/>
    <cellStyle name="쉼표 [0] 3 2 6 2 10" xfId="5474"/>
    <cellStyle name="쉼표 [0] 3 2 6 2 2" xfId="5475"/>
    <cellStyle name="쉼표 [0] 3 2 6 2 2 2" xfId="5476"/>
    <cellStyle name="쉼표 [0] 3 2 6 2 2 2 2" xfId="5477"/>
    <cellStyle name="쉼표 [0] 3 2 6 2 2 2 3" xfId="5478"/>
    <cellStyle name="쉼표 [0] 3 2 6 2 2 2 4" xfId="5479"/>
    <cellStyle name="쉼표 [0] 3 2 6 2 2 2 5" xfId="5480"/>
    <cellStyle name="쉼표 [0] 3 2 6 2 2 2 6" xfId="5481"/>
    <cellStyle name="쉼표 [0] 3 2 6 2 2 2 7" xfId="5482"/>
    <cellStyle name="쉼표 [0] 3 2 6 2 2 3" xfId="5483"/>
    <cellStyle name="쉼표 [0] 3 2 6 2 2 4" xfId="5484"/>
    <cellStyle name="쉼표 [0] 3 2 6 2 2 5" xfId="5485"/>
    <cellStyle name="쉼표 [0] 3 2 6 2 2 6" xfId="5486"/>
    <cellStyle name="쉼표 [0] 3 2 6 2 2 7" xfId="5487"/>
    <cellStyle name="쉼표 [0] 3 2 6 2 2 8" xfId="5488"/>
    <cellStyle name="쉼표 [0] 3 2 6 2 2 9" xfId="5489"/>
    <cellStyle name="쉼표 [0] 3 2 6 2 3" xfId="5490"/>
    <cellStyle name="쉼표 [0] 3 2 6 2 3 2" xfId="5491"/>
    <cellStyle name="쉼표 [0] 3 2 6 2 3 3" xfId="5492"/>
    <cellStyle name="쉼표 [0] 3 2 6 2 3 4" xfId="5493"/>
    <cellStyle name="쉼표 [0] 3 2 6 2 3 5" xfId="5494"/>
    <cellStyle name="쉼표 [0] 3 2 6 2 3 6" xfId="5495"/>
    <cellStyle name="쉼표 [0] 3 2 6 2 3 7" xfId="5496"/>
    <cellStyle name="쉼표 [0] 3 2 6 2 4" xfId="5497"/>
    <cellStyle name="쉼표 [0] 3 2 6 2 4 2" xfId="5498"/>
    <cellStyle name="쉼표 [0] 3 2 6 2 4 3" xfId="5499"/>
    <cellStyle name="쉼표 [0] 3 2 6 2 4 4" xfId="5500"/>
    <cellStyle name="쉼표 [0] 3 2 6 2 4 5" xfId="5501"/>
    <cellStyle name="쉼표 [0] 3 2 6 2 4 6" xfId="5502"/>
    <cellStyle name="쉼표 [0] 3 2 6 2 4 7" xfId="5503"/>
    <cellStyle name="쉼표 [0] 3 2 6 2 5" xfId="5504"/>
    <cellStyle name="쉼표 [0] 3 2 6 2 6" xfId="5505"/>
    <cellStyle name="쉼표 [0] 3 2 6 2 7" xfId="5506"/>
    <cellStyle name="쉼표 [0] 3 2 6 2 8" xfId="5507"/>
    <cellStyle name="쉼표 [0] 3 2 6 2 9" xfId="5508"/>
    <cellStyle name="쉼표 [0] 3 2 6 3" xfId="5509"/>
    <cellStyle name="쉼표 [0] 3 2 6 4" xfId="5510"/>
    <cellStyle name="쉼표 [0] 3 2 6 5" xfId="5511"/>
    <cellStyle name="쉼표 [0] 3 2 6 5 2" xfId="5512"/>
    <cellStyle name="쉼표 [0] 3 2 6 5 3" xfId="5513"/>
    <cellStyle name="쉼표 [0] 3 2 6 5 4" xfId="5514"/>
    <cellStyle name="쉼표 [0] 3 2 6 5 5" xfId="5515"/>
    <cellStyle name="쉼표 [0] 3 2 6 5 6" xfId="5516"/>
    <cellStyle name="쉼표 [0] 3 2 6 5 7" xfId="5517"/>
    <cellStyle name="쉼표 [0] 3 2 6 6" xfId="5518"/>
    <cellStyle name="쉼표 [0] 3 2 6 6 2" xfId="5519"/>
    <cellStyle name="쉼표 [0] 3 2 6 6 3" xfId="5520"/>
    <cellStyle name="쉼표 [0] 3 2 6 6 4" xfId="5521"/>
    <cellStyle name="쉼표 [0] 3 2 6 6 5" xfId="5522"/>
    <cellStyle name="쉼표 [0] 3 2 6 6 6" xfId="5523"/>
    <cellStyle name="쉼표 [0] 3 2 6 6 7" xfId="5524"/>
    <cellStyle name="쉼표 [0] 3 2 6 7" xfId="5525"/>
    <cellStyle name="쉼표 [0] 3 2 6 7 2" xfId="5526"/>
    <cellStyle name="쉼표 [0] 3 2 6 7 3" xfId="5527"/>
    <cellStyle name="쉼표 [0] 3 2 6 7 4" xfId="5528"/>
    <cellStyle name="쉼표 [0] 3 2 6 7 5" xfId="5529"/>
    <cellStyle name="쉼표 [0] 3 2 6 7 6" xfId="5530"/>
    <cellStyle name="쉼표 [0] 3 2 6 7 7" xfId="5531"/>
    <cellStyle name="쉼표 [0] 3 2 6 8" xfId="5532"/>
    <cellStyle name="쉼표 [0] 3 2 6 9" xfId="5533"/>
    <cellStyle name="쉼표 [0] 3 2 7" xfId="5534"/>
    <cellStyle name="쉼표 [0] 3 2 8" xfId="5535"/>
    <cellStyle name="쉼표 [0] 3 2 8 2" xfId="5536"/>
    <cellStyle name="쉼표 [0] 3 2 8 2 2" xfId="5537"/>
    <cellStyle name="쉼표 [0] 3 2 8 2 3" xfId="5538"/>
    <cellStyle name="쉼표 [0] 3 2 8 2 4" xfId="5539"/>
    <cellStyle name="쉼표 [0] 3 2 8 3" xfId="5540"/>
    <cellStyle name="쉼표 [0] 3 2 8 4" xfId="5541"/>
    <cellStyle name="쉼표 [0] 3 2 9" xfId="5542"/>
    <cellStyle name="쉼표 [0] 3 20" xfId="5543"/>
    <cellStyle name="쉼표 [0] 3 21" xfId="5544"/>
    <cellStyle name="쉼표 [0] 3 22" xfId="5545"/>
    <cellStyle name="쉼표 [0] 3 23" xfId="5546"/>
    <cellStyle name="쉼표 [0] 3 24" xfId="5547"/>
    <cellStyle name="쉼표 [0] 3 25" xfId="5548"/>
    <cellStyle name="쉼표 [0] 3 26" xfId="5549"/>
    <cellStyle name="쉼표 [0] 3 27" xfId="5550"/>
    <cellStyle name="쉼표 [0] 3 28" xfId="5551"/>
    <cellStyle name="쉼표 [0] 3 29" xfId="5552"/>
    <cellStyle name="쉼표 [0] 3 3" xfId="1259"/>
    <cellStyle name="쉼표 [0] 3 3 2" xfId="5553"/>
    <cellStyle name="쉼표 [0] 3 30" xfId="5554"/>
    <cellStyle name="쉼표 [0] 3 31" xfId="5360"/>
    <cellStyle name="쉼표 [0] 3 4" xfId="1260"/>
    <cellStyle name="쉼표 [0] 3 4 2" xfId="5555"/>
    <cellStyle name="쉼표 [0] 3 5" xfId="1261"/>
    <cellStyle name="쉼표 [0] 3 5 2" xfId="5556"/>
    <cellStyle name="쉼표 [0] 3 6" xfId="5557"/>
    <cellStyle name="쉼표 [0] 3 7" xfId="5558"/>
    <cellStyle name="쉼표 [0] 3 8" xfId="5559"/>
    <cellStyle name="쉼표 [0] 3 8 2" xfId="5560"/>
    <cellStyle name="쉼표 [0] 3 8 3" xfId="5561"/>
    <cellStyle name="쉼표 [0] 3 8 4" xfId="5562"/>
    <cellStyle name="쉼표 [0] 3 8 5" xfId="5563"/>
    <cellStyle name="쉼표 [0] 3 8 6" xfId="5564"/>
    <cellStyle name="쉼표 [0] 3 8 7" xfId="5565"/>
    <cellStyle name="쉼표 [0] 3 9" xfId="5566"/>
    <cellStyle name="쉼표 [0] 3 9 2" xfId="5567"/>
    <cellStyle name="쉼표 [0] 3 9 3" xfId="5568"/>
    <cellStyle name="쉼표 [0] 3 9 4" xfId="5569"/>
    <cellStyle name="쉼표 [0] 3 9 5" xfId="5570"/>
    <cellStyle name="쉼표 [0] 3 9 6" xfId="5571"/>
    <cellStyle name="쉼표 [0] 3 9 7" xfId="5572"/>
    <cellStyle name="쉼표 [0] 30" xfId="9438"/>
    <cellStyle name="쉼표 [0] 30 2" xfId="5573"/>
    <cellStyle name="쉼표 [0] 30 2 2" xfId="5574"/>
    <cellStyle name="쉼표 [0] 30 3" xfId="5575"/>
    <cellStyle name="쉼표 [0] 30 4" xfId="5576"/>
    <cellStyle name="쉼표 [0] 30 5" xfId="5577"/>
    <cellStyle name="쉼표 [0] 30 6" xfId="5578"/>
    <cellStyle name="쉼표 [0] 30 7" xfId="5579"/>
    <cellStyle name="쉼표 [0] 31 2" xfId="5580"/>
    <cellStyle name="쉼표 [0] 31 2 2" xfId="5581"/>
    <cellStyle name="쉼표 [0] 31 3" xfId="5582"/>
    <cellStyle name="쉼표 [0] 31 4" xfId="5583"/>
    <cellStyle name="쉼표 [0] 31 5" xfId="5584"/>
    <cellStyle name="쉼표 [0] 31 6" xfId="5585"/>
    <cellStyle name="쉼표 [0] 31 7" xfId="5586"/>
    <cellStyle name="쉼표 [0] 32" xfId="5587"/>
    <cellStyle name="쉼표 [0] 32 2" xfId="5588"/>
    <cellStyle name="쉼표 [0] 32 3" xfId="5589"/>
    <cellStyle name="쉼표 [0] 32 4" xfId="5590"/>
    <cellStyle name="쉼표 [0] 32 5" xfId="5591"/>
    <cellStyle name="쉼표 [0] 32 6" xfId="5592"/>
    <cellStyle name="쉼표 [0] 32 7" xfId="5593"/>
    <cellStyle name="쉼표 [0] 33" xfId="5594"/>
    <cellStyle name="쉼표 [0] 33 2" xfId="5595"/>
    <cellStyle name="쉼표 [0] 33 3" xfId="5596"/>
    <cellStyle name="쉼표 [0] 33 4" xfId="5597"/>
    <cellStyle name="쉼표 [0] 33 5" xfId="5598"/>
    <cellStyle name="쉼표 [0] 33 6" xfId="5599"/>
    <cellStyle name="쉼표 [0] 33 7" xfId="5600"/>
    <cellStyle name="쉼표 [0] 34" xfId="5601"/>
    <cellStyle name="쉼표 [0] 34 2" xfId="5602"/>
    <cellStyle name="쉼표 [0] 34 3" xfId="5603"/>
    <cellStyle name="쉼표 [0] 34 4" xfId="5604"/>
    <cellStyle name="쉼표 [0] 34 5" xfId="5605"/>
    <cellStyle name="쉼표 [0] 34 6" xfId="5606"/>
    <cellStyle name="쉼표 [0] 34 7" xfId="5607"/>
    <cellStyle name="쉼표 [0] 35" xfId="5608"/>
    <cellStyle name="쉼표 [0] 36" xfId="9439"/>
    <cellStyle name="쉼표 [0] 36 2" xfId="5609"/>
    <cellStyle name="쉼표 [0] 36 3" xfId="5610"/>
    <cellStyle name="쉼표 [0] 36 4" xfId="5611"/>
    <cellStyle name="쉼표 [0] 36 5" xfId="5612"/>
    <cellStyle name="쉼표 [0] 36 6" xfId="5613"/>
    <cellStyle name="쉼표 [0] 36 7" xfId="5614"/>
    <cellStyle name="쉼표 [0] 37" xfId="5615"/>
    <cellStyle name="쉼표 [0] 39" xfId="1262"/>
    <cellStyle name="쉼표 [0] 39 2" xfId="5616"/>
    <cellStyle name="쉼표 [0] 4" xfId="1263"/>
    <cellStyle name="쉼표 [0] 4 2" xfId="1264"/>
    <cellStyle name="쉼표 [0] 4 2 10" xfId="5619"/>
    <cellStyle name="쉼표 [0] 4 2 11" xfId="5620"/>
    <cellStyle name="쉼표 [0] 4 2 12" xfId="5621"/>
    <cellStyle name="쉼표 [0] 4 2 13" xfId="5622"/>
    <cellStyle name="쉼표 [0] 4 2 14" xfId="5623"/>
    <cellStyle name="쉼표 [0] 4 2 15" xfId="5624"/>
    <cellStyle name="쉼표 [0] 4 2 16" xfId="5625"/>
    <cellStyle name="쉼표 [0] 4 2 17" xfId="5618"/>
    <cellStyle name="쉼표 [0] 4 2 2" xfId="1265"/>
    <cellStyle name="쉼표 [0] 4 2 2 10" xfId="5627"/>
    <cellStyle name="쉼표 [0] 4 2 2 11" xfId="5628"/>
    <cellStyle name="쉼표 [0] 4 2 2 12" xfId="5629"/>
    <cellStyle name="쉼표 [0] 4 2 2 13" xfId="5630"/>
    <cellStyle name="쉼표 [0] 4 2 2 14" xfId="5631"/>
    <cellStyle name="쉼표 [0] 4 2 2 15" xfId="5626"/>
    <cellStyle name="쉼표 [0] 4 2 2 2" xfId="1266"/>
    <cellStyle name="쉼표 [0] 4 2 2 2 2" xfId="5632"/>
    <cellStyle name="쉼표 [0] 4 2 2 3" xfId="5633"/>
    <cellStyle name="쉼표 [0] 4 2 2 4" xfId="5634"/>
    <cellStyle name="쉼표 [0] 4 2 2 5" xfId="5635"/>
    <cellStyle name="쉼표 [0] 4 2 2 6" xfId="5636"/>
    <cellStyle name="쉼표 [0] 4 2 2 7" xfId="5637"/>
    <cellStyle name="쉼표 [0] 4 2 2 8" xfId="5638"/>
    <cellStyle name="쉼표 [0] 4 2 2 9" xfId="5639"/>
    <cellStyle name="쉼표 [0] 4 2 3" xfId="1267"/>
    <cellStyle name="쉼표 [0] 4 2 3 2" xfId="5640"/>
    <cellStyle name="쉼표 [0] 4 2 4" xfId="1268"/>
    <cellStyle name="쉼표 [0] 4 2 4 2" xfId="5641"/>
    <cellStyle name="쉼표 [0] 4 2 5" xfId="5642"/>
    <cellStyle name="쉼표 [0] 4 2 6" xfId="5643"/>
    <cellStyle name="쉼표 [0] 4 2 7" xfId="5644"/>
    <cellStyle name="쉼표 [0] 4 2 8" xfId="5645"/>
    <cellStyle name="쉼표 [0] 4 2 9" xfId="5646"/>
    <cellStyle name="쉼표 [0] 4 3" xfId="1269"/>
    <cellStyle name="쉼표 [0] 4 3 2" xfId="5647"/>
    <cellStyle name="쉼표 [0] 4 4" xfId="5617"/>
    <cellStyle name="쉼표 [0] 5" xfId="1270"/>
    <cellStyle name="쉼표 [0] 5 2" xfId="1271"/>
    <cellStyle name="쉼표 [0] 5 2 10" xfId="5650"/>
    <cellStyle name="쉼표 [0] 5 2 11" xfId="5651"/>
    <cellStyle name="쉼표 [0] 5 2 12" xfId="5652"/>
    <cellStyle name="쉼표 [0] 5 2 13" xfId="5653"/>
    <cellStyle name="쉼표 [0] 5 2 14" xfId="5654"/>
    <cellStyle name="쉼표 [0] 5 2 15" xfId="5655"/>
    <cellStyle name="쉼표 [0] 5 2 16" xfId="5656"/>
    <cellStyle name="쉼표 [0] 5 2 17" xfId="5649"/>
    <cellStyle name="쉼표 [0] 5 2 2" xfId="1272"/>
    <cellStyle name="쉼표 [0] 5 2 2 10" xfId="5658"/>
    <cellStyle name="쉼표 [0] 5 2 2 11" xfId="5659"/>
    <cellStyle name="쉼표 [0] 5 2 2 12" xfId="5660"/>
    <cellStyle name="쉼표 [0] 5 2 2 13" xfId="5661"/>
    <cellStyle name="쉼표 [0] 5 2 2 14" xfId="5662"/>
    <cellStyle name="쉼표 [0] 5 2 2 15" xfId="5663"/>
    <cellStyle name="쉼표 [0] 5 2 2 16" xfId="5664"/>
    <cellStyle name="쉼표 [0] 5 2 2 17" xfId="5657"/>
    <cellStyle name="쉼표 [0] 5 2 2 2" xfId="1273"/>
    <cellStyle name="쉼표 [0] 5 2 2 2 10" xfId="5666"/>
    <cellStyle name="쉼표 [0] 5 2 2 2 11" xfId="5667"/>
    <cellStyle name="쉼표 [0] 5 2 2 2 12" xfId="5668"/>
    <cellStyle name="쉼표 [0] 5 2 2 2 13" xfId="5669"/>
    <cellStyle name="쉼표 [0] 5 2 2 2 14" xfId="5670"/>
    <cellStyle name="쉼표 [0] 5 2 2 2 15" xfId="5665"/>
    <cellStyle name="쉼표 [0] 5 2 2 2 2" xfId="1274"/>
    <cellStyle name="쉼표 [0] 5 2 2 2 2 2" xfId="5671"/>
    <cellStyle name="쉼표 [0] 5 2 2 2 3" xfId="5672"/>
    <cellStyle name="쉼표 [0] 5 2 2 2 4" xfId="5673"/>
    <cellStyle name="쉼표 [0] 5 2 2 2 5" xfId="5674"/>
    <cellStyle name="쉼표 [0] 5 2 2 2 6" xfId="5675"/>
    <cellStyle name="쉼표 [0] 5 2 2 2 7" xfId="5676"/>
    <cellStyle name="쉼표 [0] 5 2 2 2 8" xfId="5677"/>
    <cellStyle name="쉼표 [0] 5 2 2 2 9" xfId="5678"/>
    <cellStyle name="쉼표 [0] 5 2 2 3" xfId="1275"/>
    <cellStyle name="쉼표 [0] 5 2 2 3 10" xfId="5680"/>
    <cellStyle name="쉼표 [0] 5 2 2 3 11" xfId="5681"/>
    <cellStyle name="쉼표 [0] 5 2 2 3 12" xfId="5682"/>
    <cellStyle name="쉼표 [0] 5 2 2 3 13" xfId="5683"/>
    <cellStyle name="쉼표 [0] 5 2 2 3 14" xfId="5684"/>
    <cellStyle name="쉼표 [0] 5 2 2 3 15" xfId="5685"/>
    <cellStyle name="쉼표 [0] 5 2 2 3 16" xfId="5679"/>
    <cellStyle name="쉼표 [0] 5 2 2 3 2" xfId="1276"/>
    <cellStyle name="쉼표 [0] 5 2 2 3 2 10" xfId="5687"/>
    <cellStyle name="쉼표 [0] 5 2 2 3 2 11" xfId="5688"/>
    <cellStyle name="쉼표 [0] 5 2 2 3 2 12" xfId="5689"/>
    <cellStyle name="쉼표 [0] 5 2 2 3 2 13" xfId="5690"/>
    <cellStyle name="쉼표 [0] 5 2 2 3 2 14" xfId="5691"/>
    <cellStyle name="쉼표 [0] 5 2 2 3 2 15" xfId="5686"/>
    <cellStyle name="쉼표 [0] 5 2 2 3 2 2" xfId="1277"/>
    <cellStyle name="쉼표 [0] 5 2 2 3 2 2 2" xfId="5692"/>
    <cellStyle name="쉼표 [0] 5 2 2 3 2 3" xfId="5693"/>
    <cellStyle name="쉼표 [0] 5 2 2 3 2 4" xfId="5694"/>
    <cellStyle name="쉼표 [0] 5 2 2 3 2 5" xfId="5695"/>
    <cellStyle name="쉼표 [0] 5 2 2 3 2 6" xfId="5696"/>
    <cellStyle name="쉼표 [0] 5 2 2 3 2 7" xfId="5697"/>
    <cellStyle name="쉼표 [0] 5 2 2 3 2 8" xfId="5698"/>
    <cellStyle name="쉼표 [0] 5 2 2 3 2 9" xfId="5699"/>
    <cellStyle name="쉼표 [0] 5 2 2 3 3" xfId="1278"/>
    <cellStyle name="쉼표 [0] 5 2 2 3 3 2" xfId="5700"/>
    <cellStyle name="쉼표 [0] 5 2 2 3 4" xfId="5701"/>
    <cellStyle name="쉼표 [0] 5 2 2 3 5" xfId="5702"/>
    <cellStyle name="쉼표 [0] 5 2 2 3 6" xfId="5703"/>
    <cellStyle name="쉼표 [0] 5 2 2 3 7" xfId="5704"/>
    <cellStyle name="쉼표 [0] 5 2 2 3 8" xfId="5705"/>
    <cellStyle name="쉼표 [0] 5 2 2 3 9" xfId="5706"/>
    <cellStyle name="쉼표 [0] 5 2 2 4" xfId="1279"/>
    <cellStyle name="쉼표 [0] 5 2 2 4 2" xfId="5707"/>
    <cellStyle name="쉼표 [0] 5 2 2 5" xfId="5708"/>
    <cellStyle name="쉼표 [0] 5 2 2 6" xfId="5709"/>
    <cellStyle name="쉼표 [0] 5 2 2 7" xfId="5710"/>
    <cellStyle name="쉼표 [0] 5 2 2 8" xfId="5711"/>
    <cellStyle name="쉼표 [0] 5 2 2 9" xfId="5712"/>
    <cellStyle name="쉼표 [0] 5 2 3" xfId="1280"/>
    <cellStyle name="쉼표 [0] 5 2 3 10" xfId="5714"/>
    <cellStyle name="쉼표 [0] 5 2 3 11" xfId="5715"/>
    <cellStyle name="쉼표 [0] 5 2 3 12" xfId="5716"/>
    <cellStyle name="쉼표 [0] 5 2 3 13" xfId="5717"/>
    <cellStyle name="쉼표 [0] 5 2 3 14" xfId="5718"/>
    <cellStyle name="쉼표 [0] 5 2 3 15" xfId="5713"/>
    <cellStyle name="쉼표 [0] 5 2 3 2" xfId="1281"/>
    <cellStyle name="쉼표 [0] 5 2 3 2 2" xfId="5719"/>
    <cellStyle name="쉼표 [0] 5 2 3 3" xfId="5720"/>
    <cellStyle name="쉼표 [0] 5 2 3 4" xfId="5721"/>
    <cellStyle name="쉼표 [0] 5 2 3 5" xfId="5722"/>
    <cellStyle name="쉼표 [0] 5 2 3 6" xfId="5723"/>
    <cellStyle name="쉼표 [0] 5 2 3 7" xfId="5724"/>
    <cellStyle name="쉼표 [0] 5 2 3 8" xfId="5725"/>
    <cellStyle name="쉼표 [0] 5 2 3 9" xfId="5726"/>
    <cellStyle name="쉼표 [0] 5 2 4" xfId="1282"/>
    <cellStyle name="쉼표 [0] 5 2 4 2" xfId="5727"/>
    <cellStyle name="쉼표 [0] 5 2 5" xfId="5728"/>
    <cellStyle name="쉼표 [0] 5 2 6" xfId="5729"/>
    <cellStyle name="쉼표 [0] 5 2 7" xfId="5730"/>
    <cellStyle name="쉼표 [0] 5 2 8" xfId="5731"/>
    <cellStyle name="쉼표 [0] 5 2 9" xfId="5732"/>
    <cellStyle name="쉼표 [0] 5 3" xfId="1283"/>
    <cellStyle name="쉼표 [0] 5 3 10" xfId="5734"/>
    <cellStyle name="쉼표 [0] 5 3 11" xfId="5735"/>
    <cellStyle name="쉼표 [0] 5 3 12" xfId="5736"/>
    <cellStyle name="쉼표 [0] 5 3 13" xfId="5737"/>
    <cellStyle name="쉼표 [0] 5 3 14" xfId="5738"/>
    <cellStyle name="쉼표 [0] 5 3 15" xfId="5739"/>
    <cellStyle name="쉼표 [0] 5 3 16" xfId="5733"/>
    <cellStyle name="쉼표 [0] 5 3 2" xfId="1284"/>
    <cellStyle name="쉼표 [0] 5 3 2 10" xfId="5741"/>
    <cellStyle name="쉼표 [0] 5 3 2 11" xfId="5742"/>
    <cellStyle name="쉼표 [0] 5 3 2 12" xfId="5743"/>
    <cellStyle name="쉼표 [0] 5 3 2 13" xfId="5744"/>
    <cellStyle name="쉼표 [0] 5 3 2 14" xfId="5745"/>
    <cellStyle name="쉼표 [0] 5 3 2 15" xfId="5740"/>
    <cellStyle name="쉼표 [0] 5 3 2 2" xfId="1285"/>
    <cellStyle name="쉼표 [0] 5 3 2 2 2" xfId="5746"/>
    <cellStyle name="쉼표 [0] 5 3 2 3" xfId="5747"/>
    <cellStyle name="쉼표 [0] 5 3 2 4" xfId="5748"/>
    <cellStyle name="쉼표 [0] 5 3 2 5" xfId="5749"/>
    <cellStyle name="쉼표 [0] 5 3 2 6" xfId="5750"/>
    <cellStyle name="쉼표 [0] 5 3 2 7" xfId="5751"/>
    <cellStyle name="쉼표 [0] 5 3 2 8" xfId="5752"/>
    <cellStyle name="쉼표 [0] 5 3 2 9" xfId="5753"/>
    <cellStyle name="쉼표 [0] 5 3 3" xfId="1286"/>
    <cellStyle name="쉼표 [0] 5 3 3 2" xfId="5754"/>
    <cellStyle name="쉼표 [0] 5 3 4" xfId="5755"/>
    <cellStyle name="쉼표 [0] 5 3 5" xfId="5756"/>
    <cellStyle name="쉼표 [0] 5 3 6" xfId="5757"/>
    <cellStyle name="쉼표 [0] 5 3 7" xfId="5758"/>
    <cellStyle name="쉼표 [0] 5 3 8" xfId="5759"/>
    <cellStyle name="쉼표 [0] 5 3 9" xfId="5760"/>
    <cellStyle name="쉼표 [0] 5 4" xfId="1287"/>
    <cellStyle name="쉼표 [0] 5 4 2" xfId="5761"/>
    <cellStyle name="쉼표 [0] 5 5" xfId="5648"/>
    <cellStyle name="쉼표 [0] 6" xfId="1288"/>
    <cellStyle name="쉼표 [0] 6 2" xfId="1289"/>
    <cellStyle name="쉼표 [0] 6 2 10" xfId="5764"/>
    <cellStyle name="쉼표 [0] 6 2 11" xfId="5765"/>
    <cellStyle name="쉼표 [0] 6 2 12" xfId="5766"/>
    <cellStyle name="쉼표 [0] 6 2 13" xfId="5767"/>
    <cellStyle name="쉼표 [0] 6 2 14" xfId="5768"/>
    <cellStyle name="쉼표 [0] 6 2 15" xfId="5763"/>
    <cellStyle name="쉼표 [0] 6 2 2" xfId="1290"/>
    <cellStyle name="쉼표 [0] 6 2 2 2" xfId="5769"/>
    <cellStyle name="쉼표 [0] 6 2 3" xfId="5770"/>
    <cellStyle name="쉼표 [0] 6 2 4" xfId="5771"/>
    <cellStyle name="쉼표 [0] 6 2 5" xfId="5772"/>
    <cellStyle name="쉼표 [0] 6 2 6" xfId="5773"/>
    <cellStyle name="쉼표 [0] 6 2 7" xfId="5774"/>
    <cellStyle name="쉼표 [0] 6 2 8" xfId="5775"/>
    <cellStyle name="쉼표 [0] 6 2 9" xfId="5776"/>
    <cellStyle name="쉼표 [0] 6 3" xfId="1291"/>
    <cellStyle name="쉼표 [0] 6 3 10" xfId="5778"/>
    <cellStyle name="쉼표 [0] 6 3 11" xfId="5779"/>
    <cellStyle name="쉼표 [0] 6 3 12" xfId="5780"/>
    <cellStyle name="쉼표 [0] 6 3 13" xfId="5781"/>
    <cellStyle name="쉼표 [0] 6 3 14" xfId="5782"/>
    <cellStyle name="쉼표 [0] 6 3 15" xfId="5783"/>
    <cellStyle name="쉼표 [0] 6 3 16" xfId="5784"/>
    <cellStyle name="쉼표 [0] 6 3 17" xfId="5777"/>
    <cellStyle name="쉼표 [0] 6 3 2" xfId="1292"/>
    <cellStyle name="쉼표 [0] 6 3 2 10" xfId="5786"/>
    <cellStyle name="쉼표 [0] 6 3 2 11" xfId="5787"/>
    <cellStyle name="쉼표 [0] 6 3 2 12" xfId="5788"/>
    <cellStyle name="쉼표 [0] 6 3 2 13" xfId="5789"/>
    <cellStyle name="쉼표 [0] 6 3 2 14" xfId="5790"/>
    <cellStyle name="쉼표 [0] 6 3 2 15" xfId="5785"/>
    <cellStyle name="쉼표 [0] 6 3 2 2" xfId="1293"/>
    <cellStyle name="쉼표 [0] 6 3 2 2 2" xfId="5791"/>
    <cellStyle name="쉼표 [0] 6 3 2 3" xfId="5792"/>
    <cellStyle name="쉼표 [0] 6 3 2 4" xfId="5793"/>
    <cellStyle name="쉼표 [0] 6 3 2 5" xfId="5794"/>
    <cellStyle name="쉼표 [0] 6 3 2 6" xfId="5795"/>
    <cellStyle name="쉼표 [0] 6 3 2 7" xfId="5796"/>
    <cellStyle name="쉼표 [0] 6 3 2 8" xfId="5797"/>
    <cellStyle name="쉼표 [0] 6 3 2 9" xfId="5798"/>
    <cellStyle name="쉼표 [0] 6 3 3" xfId="1294"/>
    <cellStyle name="쉼표 [0] 6 3 3 10" xfId="5800"/>
    <cellStyle name="쉼표 [0] 6 3 3 11" xfId="5801"/>
    <cellStyle name="쉼표 [0] 6 3 3 12" xfId="5802"/>
    <cellStyle name="쉼표 [0] 6 3 3 13" xfId="5803"/>
    <cellStyle name="쉼표 [0] 6 3 3 14" xfId="5804"/>
    <cellStyle name="쉼표 [0] 6 3 3 15" xfId="5805"/>
    <cellStyle name="쉼표 [0] 6 3 3 16" xfId="5799"/>
    <cellStyle name="쉼표 [0] 6 3 3 2" xfId="1295"/>
    <cellStyle name="쉼표 [0] 6 3 3 2 10" xfId="5807"/>
    <cellStyle name="쉼표 [0] 6 3 3 2 11" xfId="5808"/>
    <cellStyle name="쉼표 [0] 6 3 3 2 12" xfId="5809"/>
    <cellStyle name="쉼표 [0] 6 3 3 2 13" xfId="5810"/>
    <cellStyle name="쉼표 [0] 6 3 3 2 14" xfId="5811"/>
    <cellStyle name="쉼표 [0] 6 3 3 2 15" xfId="5806"/>
    <cellStyle name="쉼표 [0] 6 3 3 2 2" xfId="1296"/>
    <cellStyle name="쉼표 [0] 6 3 3 2 2 2" xfId="5812"/>
    <cellStyle name="쉼표 [0] 6 3 3 2 3" xfId="5813"/>
    <cellStyle name="쉼표 [0] 6 3 3 2 4" xfId="5814"/>
    <cellStyle name="쉼표 [0] 6 3 3 2 5" xfId="5815"/>
    <cellStyle name="쉼표 [0] 6 3 3 2 6" xfId="5816"/>
    <cellStyle name="쉼표 [0] 6 3 3 2 7" xfId="5817"/>
    <cellStyle name="쉼표 [0] 6 3 3 2 8" xfId="5818"/>
    <cellStyle name="쉼표 [0] 6 3 3 2 9" xfId="5819"/>
    <cellStyle name="쉼표 [0] 6 3 3 3" xfId="1297"/>
    <cellStyle name="쉼표 [0] 6 3 3 3 2" xfId="5820"/>
    <cellStyle name="쉼표 [0] 6 3 3 4" xfId="5821"/>
    <cellStyle name="쉼표 [0] 6 3 3 5" xfId="5822"/>
    <cellStyle name="쉼표 [0] 6 3 3 6" xfId="5823"/>
    <cellStyle name="쉼표 [0] 6 3 3 7" xfId="5824"/>
    <cellStyle name="쉼표 [0] 6 3 3 8" xfId="5825"/>
    <cellStyle name="쉼표 [0] 6 3 3 9" xfId="5826"/>
    <cellStyle name="쉼표 [0] 6 3 4" xfId="1298"/>
    <cellStyle name="쉼표 [0] 6 3 4 2" xfId="5827"/>
    <cellStyle name="쉼표 [0] 6 3 5" xfId="5828"/>
    <cellStyle name="쉼표 [0] 6 3 6" xfId="5829"/>
    <cellStyle name="쉼표 [0] 6 3 7" xfId="5830"/>
    <cellStyle name="쉼표 [0] 6 3 8" xfId="5831"/>
    <cellStyle name="쉼표 [0] 6 3 9" xfId="5832"/>
    <cellStyle name="쉼표 [0] 6 4" xfId="1299"/>
    <cellStyle name="쉼표 [0] 6 4 2" xfId="5833"/>
    <cellStyle name="쉼표 [0] 6 5" xfId="5762"/>
    <cellStyle name="쉼표 [0] 7" xfId="1300"/>
    <cellStyle name="쉼표 [0] 7 2" xfId="5834"/>
    <cellStyle name="쉼표 [0] 8" xfId="1301"/>
    <cellStyle name="쉼표 [0] 8 2" xfId="1302"/>
    <cellStyle name="쉼표 [0] 8 2 10" xfId="5837"/>
    <cellStyle name="쉼표 [0] 8 2 11" xfId="5838"/>
    <cellStyle name="쉼표 [0] 8 2 12" xfId="5839"/>
    <cellStyle name="쉼표 [0] 8 2 13" xfId="5840"/>
    <cellStyle name="쉼표 [0] 8 2 14" xfId="5841"/>
    <cellStyle name="쉼표 [0] 8 2 15" xfId="5836"/>
    <cellStyle name="쉼표 [0] 8 2 2" xfId="1303"/>
    <cellStyle name="쉼표 [0] 8 2 2 2" xfId="5842"/>
    <cellStyle name="쉼표 [0] 8 2 3" xfId="5843"/>
    <cellStyle name="쉼표 [0] 8 2 4" xfId="5844"/>
    <cellStyle name="쉼표 [0] 8 2 5" xfId="5845"/>
    <cellStyle name="쉼표 [0] 8 2 6" xfId="5846"/>
    <cellStyle name="쉼표 [0] 8 2 7" xfId="5847"/>
    <cellStyle name="쉼표 [0] 8 2 8" xfId="5848"/>
    <cellStyle name="쉼표 [0] 8 2 9" xfId="5849"/>
    <cellStyle name="쉼표 [0] 8 3" xfId="1304"/>
    <cellStyle name="쉼표 [0] 8 3 10" xfId="5851"/>
    <cellStyle name="쉼표 [0] 8 3 11" xfId="5852"/>
    <cellStyle name="쉼표 [0] 8 3 12" xfId="5853"/>
    <cellStyle name="쉼표 [0] 8 3 13" xfId="5854"/>
    <cellStyle name="쉼표 [0] 8 3 14" xfId="5855"/>
    <cellStyle name="쉼표 [0] 8 3 15" xfId="5850"/>
    <cellStyle name="쉼표 [0] 8 3 2" xfId="1305"/>
    <cellStyle name="쉼표 [0] 8 3 2 2" xfId="5856"/>
    <cellStyle name="쉼표 [0] 8 3 3" xfId="5857"/>
    <cellStyle name="쉼표 [0] 8 3 4" xfId="5858"/>
    <cellStyle name="쉼표 [0] 8 3 5" xfId="5859"/>
    <cellStyle name="쉼표 [0] 8 3 6" xfId="5860"/>
    <cellStyle name="쉼표 [0] 8 3 7" xfId="5861"/>
    <cellStyle name="쉼표 [0] 8 3 8" xfId="5862"/>
    <cellStyle name="쉼표 [0] 8 3 9" xfId="5863"/>
    <cellStyle name="쉼표 [0] 8 4" xfId="1306"/>
    <cellStyle name="쉼표 [0] 8 4 2" xfId="5864"/>
    <cellStyle name="쉼표 [0] 8 5" xfId="5835"/>
    <cellStyle name="쉼표 [0] 9" xfId="1307"/>
    <cellStyle name="쉼표 [0] 9 2" xfId="5865"/>
    <cellStyle name="쉼표 10" xfId="1308"/>
    <cellStyle name="쉼표 10 2" xfId="5866"/>
    <cellStyle name="쉼표 11" xfId="1309"/>
    <cellStyle name="쉼표 11 2" xfId="5867"/>
    <cellStyle name="쉼표 12" xfId="1310"/>
    <cellStyle name="쉼표 12 2" xfId="5868"/>
    <cellStyle name="쉼표 13" xfId="1311"/>
    <cellStyle name="쉼표 13 2" xfId="5869"/>
    <cellStyle name="쉼표 14" xfId="1312"/>
    <cellStyle name="쉼표 14 2" xfId="5870"/>
    <cellStyle name="쉼표 15" xfId="1313"/>
    <cellStyle name="쉼표 15 2" xfId="5871"/>
    <cellStyle name="쉼표 16" xfId="1314"/>
    <cellStyle name="쉼표 16 2" xfId="5872"/>
    <cellStyle name="쉼표 17" xfId="1315"/>
    <cellStyle name="쉼표 17 2" xfId="5873"/>
    <cellStyle name="쉼표 18" xfId="1316"/>
    <cellStyle name="쉼표 18 2" xfId="5874"/>
    <cellStyle name="쉼표 19" xfId="1317"/>
    <cellStyle name="쉼표 19 2" xfId="5875"/>
    <cellStyle name="쉼표 2" xfId="1318"/>
    <cellStyle name="쉼표 2 2" xfId="1319"/>
    <cellStyle name="쉼표 2 2 2" xfId="5877"/>
    <cellStyle name="쉼표 2 3" xfId="1320"/>
    <cellStyle name="쉼표 2 3 2" xfId="5878"/>
    <cellStyle name="쉼표 2 4" xfId="5876"/>
    <cellStyle name="쉼표 20" xfId="1321"/>
    <cellStyle name="쉼표 20 2" xfId="5879"/>
    <cellStyle name="쉼표 21" xfId="1322"/>
    <cellStyle name="쉼표 21 2" xfId="5880"/>
    <cellStyle name="쉼표 22" xfId="1323"/>
    <cellStyle name="쉼표 22 2" xfId="5881"/>
    <cellStyle name="쉼표 23" xfId="1324"/>
    <cellStyle name="쉼표 23 2" xfId="5882"/>
    <cellStyle name="쉼표 24" xfId="1325"/>
    <cellStyle name="쉼표 24 2" xfId="5883"/>
    <cellStyle name="쉼표 25" xfId="1326"/>
    <cellStyle name="쉼표 25 2" xfId="5884"/>
    <cellStyle name="쉼표 26" xfId="1327"/>
    <cellStyle name="쉼표 26 2" xfId="5885"/>
    <cellStyle name="쉼표 27" xfId="1328"/>
    <cellStyle name="쉼표 27 2" xfId="5886"/>
    <cellStyle name="쉼표 28" xfId="1329"/>
    <cellStyle name="쉼표 28 2" xfId="5887"/>
    <cellStyle name="쉼표 29" xfId="1330"/>
    <cellStyle name="쉼표 29 2" xfId="5888"/>
    <cellStyle name="쉼표 3" xfId="1331"/>
    <cellStyle name="쉼표 3 10" xfId="5890"/>
    <cellStyle name="쉼표 3 11" xfId="5891"/>
    <cellStyle name="쉼표 3 12" xfId="5892"/>
    <cellStyle name="쉼표 3 13" xfId="5893"/>
    <cellStyle name="쉼표 3 14" xfId="5894"/>
    <cellStyle name="쉼표 3 15" xfId="5895"/>
    <cellStyle name="쉼표 3 16" xfId="5896"/>
    <cellStyle name="쉼표 3 17" xfId="5889"/>
    <cellStyle name="쉼표 3 2" xfId="1332"/>
    <cellStyle name="쉼표 3 2 10" xfId="5898"/>
    <cellStyle name="쉼표 3 2 11" xfId="5899"/>
    <cellStyle name="쉼표 3 2 12" xfId="5900"/>
    <cellStyle name="쉼표 3 2 13" xfId="5901"/>
    <cellStyle name="쉼표 3 2 14" xfId="5902"/>
    <cellStyle name="쉼표 3 2 15" xfId="5897"/>
    <cellStyle name="쉼표 3 2 2" xfId="1333"/>
    <cellStyle name="쉼표 3 2 2 2" xfId="5903"/>
    <cellStyle name="쉼표 3 2 3" xfId="5904"/>
    <cellStyle name="쉼표 3 2 4" xfId="5905"/>
    <cellStyle name="쉼표 3 2 5" xfId="5906"/>
    <cellStyle name="쉼표 3 2 6" xfId="5907"/>
    <cellStyle name="쉼표 3 2 7" xfId="5908"/>
    <cellStyle name="쉼표 3 2 8" xfId="5909"/>
    <cellStyle name="쉼표 3 2 9" xfId="5910"/>
    <cellStyle name="쉼표 3 3" xfId="1334"/>
    <cellStyle name="쉼표 3 3 2" xfId="5911"/>
    <cellStyle name="쉼표 3 4" xfId="1335"/>
    <cellStyle name="쉼표 3 4 2" xfId="5912"/>
    <cellStyle name="쉼표 3 5" xfId="5913"/>
    <cellStyle name="쉼표 3 6" xfId="5914"/>
    <cellStyle name="쉼표 3 7" xfId="5915"/>
    <cellStyle name="쉼표 3 8" xfId="5916"/>
    <cellStyle name="쉼표 3 9" xfId="5917"/>
    <cellStyle name="쉼표 30" xfId="1336"/>
    <cellStyle name="쉼표 30 2" xfId="5918"/>
    <cellStyle name="쉼표 31" xfId="1337"/>
    <cellStyle name="쉼표 31 2" xfId="5919"/>
    <cellStyle name="쉼표 32" xfId="1338"/>
    <cellStyle name="쉼표 32 2" xfId="5920"/>
    <cellStyle name="쉼표 33" xfId="1339"/>
    <cellStyle name="쉼표 33 2" xfId="5921"/>
    <cellStyle name="쉼표 34" xfId="1340"/>
    <cellStyle name="쉼표 34 2" xfId="5922"/>
    <cellStyle name="쉼표 35" xfId="1341"/>
    <cellStyle name="쉼표 35 2" xfId="5923"/>
    <cellStyle name="쉼표 36" xfId="1342"/>
    <cellStyle name="쉼표 36 2" xfId="5924"/>
    <cellStyle name="쉼표 37" xfId="1343"/>
    <cellStyle name="쉼표 37 2" xfId="5925"/>
    <cellStyle name="쉼표 38" xfId="1344"/>
    <cellStyle name="쉼표 38 2" xfId="5926"/>
    <cellStyle name="쉼표 39" xfId="1345"/>
    <cellStyle name="쉼표 39 2" xfId="5927"/>
    <cellStyle name="쉼표 4" xfId="1346"/>
    <cellStyle name="쉼표 4 2" xfId="5928"/>
    <cellStyle name="쉼표 40" xfId="1347"/>
    <cellStyle name="쉼표 40 2" xfId="5929"/>
    <cellStyle name="쉼표 41" xfId="1348"/>
    <cellStyle name="쉼표 41 2" xfId="5930"/>
    <cellStyle name="쉼표 42" xfId="1349"/>
    <cellStyle name="쉼표 42 2" xfId="5931"/>
    <cellStyle name="쉼표 43" xfId="1350"/>
    <cellStyle name="쉼표 43 2" xfId="5932"/>
    <cellStyle name="쉼표 44" xfId="1351"/>
    <cellStyle name="쉼표 44 2" xfId="5933"/>
    <cellStyle name="쉼표 45" xfId="1352"/>
    <cellStyle name="쉼표 45 2" xfId="5934"/>
    <cellStyle name="쉼표 46" xfId="1353"/>
    <cellStyle name="쉼표 46 2" xfId="5935"/>
    <cellStyle name="쉼표 47" xfId="1354"/>
    <cellStyle name="쉼표 47 2" xfId="5936"/>
    <cellStyle name="쉼표 48" xfId="1355"/>
    <cellStyle name="쉼표 48 2" xfId="5937"/>
    <cellStyle name="쉼표 49" xfId="1356"/>
    <cellStyle name="쉼표 49 2" xfId="5938"/>
    <cellStyle name="쉼표 5" xfId="1357"/>
    <cellStyle name="쉼표 5 2" xfId="5939"/>
    <cellStyle name="쉼표 50" xfId="1358"/>
    <cellStyle name="쉼표 50 2" xfId="5940"/>
    <cellStyle name="쉼표 51" xfId="1359"/>
    <cellStyle name="쉼표 51 2" xfId="5941"/>
    <cellStyle name="쉼표 52" xfId="1360"/>
    <cellStyle name="쉼표 52 2" xfId="5942"/>
    <cellStyle name="쉼표 53" xfId="1361"/>
    <cellStyle name="쉼표 53 2" xfId="5943"/>
    <cellStyle name="쉼표 54" xfId="1362"/>
    <cellStyle name="쉼표 54 2" xfId="5944"/>
    <cellStyle name="쉼표 55" xfId="1363"/>
    <cellStyle name="쉼표 55 2" xfId="5945"/>
    <cellStyle name="쉼표 56" xfId="1364"/>
    <cellStyle name="쉼표 56 2" xfId="5946"/>
    <cellStyle name="쉼표 57" xfId="1365"/>
    <cellStyle name="쉼표 57 2" xfId="5947"/>
    <cellStyle name="쉼표 58" xfId="1366"/>
    <cellStyle name="쉼표 58 2" xfId="5948"/>
    <cellStyle name="쉼표 59" xfId="1367"/>
    <cellStyle name="쉼표 59 2" xfId="5949"/>
    <cellStyle name="쉼표 6" xfId="1368"/>
    <cellStyle name="쉼표 6 2" xfId="5950"/>
    <cellStyle name="쉼표 60" xfId="1369"/>
    <cellStyle name="쉼표 60 2" xfId="5951"/>
    <cellStyle name="쉼표 61" xfId="1370"/>
    <cellStyle name="쉼표 61 2" xfId="5952"/>
    <cellStyle name="쉼표 62" xfId="1371"/>
    <cellStyle name="쉼표 62 2" xfId="5953"/>
    <cellStyle name="쉼표 63" xfId="1372"/>
    <cellStyle name="쉼표 63 2" xfId="5954"/>
    <cellStyle name="쉼표 64" xfId="1373"/>
    <cellStyle name="쉼표 64 2" xfId="5955"/>
    <cellStyle name="쉼표 65" xfId="1374"/>
    <cellStyle name="쉼표 65 2" xfId="5956"/>
    <cellStyle name="쉼표 66" xfId="1375"/>
    <cellStyle name="쉼표 66 2" xfId="5957"/>
    <cellStyle name="쉼표 67" xfId="1376"/>
    <cellStyle name="쉼표 67 2" xfId="5958"/>
    <cellStyle name="쉼표 68" xfId="1377"/>
    <cellStyle name="쉼표 68 10" xfId="5960"/>
    <cellStyle name="쉼표 68 11" xfId="5961"/>
    <cellStyle name="쉼표 68 12" xfId="5962"/>
    <cellStyle name="쉼표 68 13" xfId="5963"/>
    <cellStyle name="쉼표 68 14" xfId="5964"/>
    <cellStyle name="쉼표 68 15" xfId="5965"/>
    <cellStyle name="쉼표 68 16" xfId="5959"/>
    <cellStyle name="쉼표 68 2" xfId="1378"/>
    <cellStyle name="쉼표 68 2 10" xfId="5967"/>
    <cellStyle name="쉼표 68 2 11" xfId="5968"/>
    <cellStyle name="쉼표 68 2 12" xfId="5969"/>
    <cellStyle name="쉼표 68 2 13" xfId="5970"/>
    <cellStyle name="쉼표 68 2 14" xfId="5971"/>
    <cellStyle name="쉼표 68 2 15" xfId="5966"/>
    <cellStyle name="쉼표 68 2 2" xfId="1379"/>
    <cellStyle name="쉼표 68 2 2 2" xfId="5972"/>
    <cellStyle name="쉼표 68 2 3" xfId="5973"/>
    <cellStyle name="쉼표 68 2 4" xfId="5974"/>
    <cellStyle name="쉼표 68 2 5" xfId="5975"/>
    <cellStyle name="쉼표 68 2 6" xfId="5976"/>
    <cellStyle name="쉼표 68 2 7" xfId="5977"/>
    <cellStyle name="쉼표 68 2 8" xfId="5978"/>
    <cellStyle name="쉼표 68 2 9" xfId="5979"/>
    <cellStyle name="쉼표 68 3" xfId="1380"/>
    <cellStyle name="쉼표 68 3 2" xfId="5980"/>
    <cellStyle name="쉼표 68 4" xfId="5981"/>
    <cellStyle name="쉼표 68 5" xfId="5982"/>
    <cellStyle name="쉼표 68 6" xfId="5983"/>
    <cellStyle name="쉼표 68 7" xfId="5984"/>
    <cellStyle name="쉼표 68 8" xfId="5985"/>
    <cellStyle name="쉼표 68 9" xfId="5986"/>
    <cellStyle name="쉼표 69" xfId="1381"/>
    <cellStyle name="쉼표 69 10" xfId="5988"/>
    <cellStyle name="쉼표 69 11" xfId="5989"/>
    <cellStyle name="쉼표 69 12" xfId="5990"/>
    <cellStyle name="쉼표 69 13" xfId="5991"/>
    <cellStyle name="쉼표 69 14" xfId="5992"/>
    <cellStyle name="쉼표 69 15" xfId="5993"/>
    <cellStyle name="쉼표 69 16" xfId="5987"/>
    <cellStyle name="쉼표 69 2" xfId="1382"/>
    <cellStyle name="쉼표 69 2 10" xfId="5995"/>
    <cellStyle name="쉼표 69 2 11" xfId="5996"/>
    <cellStyle name="쉼표 69 2 12" xfId="5997"/>
    <cellStyle name="쉼표 69 2 13" xfId="5998"/>
    <cellStyle name="쉼표 69 2 14" xfId="5999"/>
    <cellStyle name="쉼표 69 2 15" xfId="5994"/>
    <cellStyle name="쉼표 69 2 2" xfId="1383"/>
    <cellStyle name="쉼표 69 2 2 2" xfId="6000"/>
    <cellStyle name="쉼표 69 2 3" xfId="6001"/>
    <cellStyle name="쉼표 69 2 4" xfId="6002"/>
    <cellStyle name="쉼표 69 2 5" xfId="6003"/>
    <cellStyle name="쉼표 69 2 6" xfId="6004"/>
    <cellStyle name="쉼표 69 2 7" xfId="6005"/>
    <cellStyle name="쉼표 69 2 8" xfId="6006"/>
    <cellStyle name="쉼표 69 2 9" xfId="6007"/>
    <cellStyle name="쉼표 69 3" xfId="1384"/>
    <cellStyle name="쉼표 69 3 2" xfId="6008"/>
    <cellStyle name="쉼표 69 4" xfId="6009"/>
    <cellStyle name="쉼표 69 5" xfId="6010"/>
    <cellStyle name="쉼표 69 6" xfId="6011"/>
    <cellStyle name="쉼표 69 7" xfId="6012"/>
    <cellStyle name="쉼표 69 8" xfId="6013"/>
    <cellStyle name="쉼표 69 9" xfId="6014"/>
    <cellStyle name="쉼표 7" xfId="1385"/>
    <cellStyle name="쉼표 7 2" xfId="6015"/>
    <cellStyle name="쉼표 70" xfId="1386"/>
    <cellStyle name="쉼표 70 10" xfId="6017"/>
    <cellStyle name="쉼표 70 11" xfId="6018"/>
    <cellStyle name="쉼표 70 12" xfId="6019"/>
    <cellStyle name="쉼표 70 13" xfId="6020"/>
    <cellStyle name="쉼표 70 14" xfId="6021"/>
    <cellStyle name="쉼표 70 15" xfId="6022"/>
    <cellStyle name="쉼표 70 16" xfId="6016"/>
    <cellStyle name="쉼표 70 2" xfId="1387"/>
    <cellStyle name="쉼표 70 2 10" xfId="6024"/>
    <cellStyle name="쉼표 70 2 11" xfId="6025"/>
    <cellStyle name="쉼표 70 2 12" xfId="6026"/>
    <cellStyle name="쉼표 70 2 13" xfId="6027"/>
    <cellStyle name="쉼표 70 2 14" xfId="6028"/>
    <cellStyle name="쉼표 70 2 15" xfId="6023"/>
    <cellStyle name="쉼표 70 2 2" xfId="1388"/>
    <cellStyle name="쉼표 70 2 2 2" xfId="6029"/>
    <cellStyle name="쉼표 70 2 3" xfId="6030"/>
    <cellStyle name="쉼표 70 2 4" xfId="6031"/>
    <cellStyle name="쉼표 70 2 5" xfId="6032"/>
    <cellStyle name="쉼표 70 2 6" xfId="6033"/>
    <cellStyle name="쉼표 70 2 7" xfId="6034"/>
    <cellStyle name="쉼표 70 2 8" xfId="6035"/>
    <cellStyle name="쉼표 70 2 9" xfId="6036"/>
    <cellStyle name="쉼표 70 3" xfId="1389"/>
    <cellStyle name="쉼표 70 3 2" xfId="6037"/>
    <cellStyle name="쉼표 70 4" xfId="6038"/>
    <cellStyle name="쉼표 70 5" xfId="6039"/>
    <cellStyle name="쉼표 70 6" xfId="6040"/>
    <cellStyle name="쉼표 70 7" xfId="6041"/>
    <cellStyle name="쉼표 70 8" xfId="6042"/>
    <cellStyle name="쉼표 70 9" xfId="6043"/>
    <cellStyle name="쉼표 71" xfId="1390"/>
    <cellStyle name="쉼표 71 10" xfId="6045"/>
    <cellStyle name="쉼표 71 11" xfId="6046"/>
    <cellStyle name="쉼표 71 12" xfId="6044"/>
    <cellStyle name="쉼표 71 2" xfId="1391"/>
    <cellStyle name="쉼표 71 2 2" xfId="6047"/>
    <cellStyle name="쉼표 71 3" xfId="6048"/>
    <cellStyle name="쉼표 71 4" xfId="6049"/>
    <cellStyle name="쉼표 71 5" xfId="6050"/>
    <cellStyle name="쉼표 71 6" xfId="6051"/>
    <cellStyle name="쉼표 71 7" xfId="6052"/>
    <cellStyle name="쉼표 71 8" xfId="6053"/>
    <cellStyle name="쉼표 71 9" xfId="6054"/>
    <cellStyle name="쉼표 72" xfId="1392"/>
    <cellStyle name="쉼표 72 10" xfId="6056"/>
    <cellStyle name="쉼표 72 11" xfId="6057"/>
    <cellStyle name="쉼표 72 12" xfId="6055"/>
    <cellStyle name="쉼표 72 2" xfId="1393"/>
    <cellStyle name="쉼표 72 2 2" xfId="6058"/>
    <cellStyle name="쉼표 72 3" xfId="6059"/>
    <cellStyle name="쉼표 72 4" xfId="6060"/>
    <cellStyle name="쉼표 72 5" xfId="6061"/>
    <cellStyle name="쉼표 72 6" xfId="6062"/>
    <cellStyle name="쉼표 72 7" xfId="6063"/>
    <cellStyle name="쉼표 72 8" xfId="6064"/>
    <cellStyle name="쉼표 72 9" xfId="6065"/>
    <cellStyle name="쉼표 73" xfId="1394"/>
    <cellStyle name="쉼표 73 10" xfId="6067"/>
    <cellStyle name="쉼표 73 11" xfId="6068"/>
    <cellStyle name="쉼표 73 12" xfId="6066"/>
    <cellStyle name="쉼표 73 2" xfId="1395"/>
    <cellStyle name="쉼표 73 2 2" xfId="6069"/>
    <cellStyle name="쉼표 73 3" xfId="6070"/>
    <cellStyle name="쉼표 73 4" xfId="6071"/>
    <cellStyle name="쉼표 73 5" xfId="6072"/>
    <cellStyle name="쉼표 73 6" xfId="6073"/>
    <cellStyle name="쉼표 73 7" xfId="6074"/>
    <cellStyle name="쉼표 73 8" xfId="6075"/>
    <cellStyle name="쉼표 73 9" xfId="6076"/>
    <cellStyle name="쉼표 74" xfId="1396"/>
    <cellStyle name="쉼표 74 10" xfId="6078"/>
    <cellStyle name="쉼표 74 11" xfId="6079"/>
    <cellStyle name="쉼표 74 12" xfId="6077"/>
    <cellStyle name="쉼표 74 2" xfId="1397"/>
    <cellStyle name="쉼표 74 2 2" xfId="6080"/>
    <cellStyle name="쉼표 74 3" xfId="6081"/>
    <cellStyle name="쉼표 74 4" xfId="6082"/>
    <cellStyle name="쉼표 74 5" xfId="6083"/>
    <cellStyle name="쉼표 74 6" xfId="6084"/>
    <cellStyle name="쉼표 74 7" xfId="6085"/>
    <cellStyle name="쉼표 74 8" xfId="6086"/>
    <cellStyle name="쉼표 74 9" xfId="6087"/>
    <cellStyle name="쉼표 75" xfId="1398"/>
    <cellStyle name="쉼표 75 10" xfId="6089"/>
    <cellStyle name="쉼표 75 11" xfId="6090"/>
    <cellStyle name="쉼표 75 12" xfId="6088"/>
    <cellStyle name="쉼표 75 2" xfId="1399"/>
    <cellStyle name="쉼표 75 2 2" xfId="6091"/>
    <cellStyle name="쉼표 75 3" xfId="6092"/>
    <cellStyle name="쉼표 75 4" xfId="6093"/>
    <cellStyle name="쉼표 75 5" xfId="6094"/>
    <cellStyle name="쉼표 75 6" xfId="6095"/>
    <cellStyle name="쉼표 75 7" xfId="6096"/>
    <cellStyle name="쉼표 75 8" xfId="6097"/>
    <cellStyle name="쉼표 75 9" xfId="6098"/>
    <cellStyle name="쉼표 76" xfId="1400"/>
    <cellStyle name="쉼표 76 10" xfId="6100"/>
    <cellStyle name="쉼표 76 11" xfId="6101"/>
    <cellStyle name="쉼표 76 12" xfId="6099"/>
    <cellStyle name="쉼표 76 2" xfId="1401"/>
    <cellStyle name="쉼표 76 2 2" xfId="6102"/>
    <cellStyle name="쉼표 76 3" xfId="6103"/>
    <cellStyle name="쉼표 76 4" xfId="6104"/>
    <cellStyle name="쉼표 76 5" xfId="6105"/>
    <cellStyle name="쉼표 76 6" xfId="6106"/>
    <cellStyle name="쉼표 76 7" xfId="6107"/>
    <cellStyle name="쉼표 76 8" xfId="6108"/>
    <cellStyle name="쉼표 76 9" xfId="6109"/>
    <cellStyle name="쉼표 77" xfId="1402"/>
    <cellStyle name="쉼표 77 10" xfId="6111"/>
    <cellStyle name="쉼표 77 11" xfId="6112"/>
    <cellStyle name="쉼표 77 12" xfId="6110"/>
    <cellStyle name="쉼표 77 2" xfId="1403"/>
    <cellStyle name="쉼표 77 2 2" xfId="6113"/>
    <cellStyle name="쉼표 77 3" xfId="6114"/>
    <cellStyle name="쉼표 77 4" xfId="6115"/>
    <cellStyle name="쉼표 77 5" xfId="6116"/>
    <cellStyle name="쉼표 77 6" xfId="6117"/>
    <cellStyle name="쉼표 77 7" xfId="6118"/>
    <cellStyle name="쉼표 77 8" xfId="6119"/>
    <cellStyle name="쉼표 77 9" xfId="6120"/>
    <cellStyle name="쉼표 78" xfId="1404"/>
    <cellStyle name="쉼표 78 10" xfId="6122"/>
    <cellStyle name="쉼표 78 11" xfId="6123"/>
    <cellStyle name="쉼표 78 12" xfId="6121"/>
    <cellStyle name="쉼표 78 2" xfId="1405"/>
    <cellStyle name="쉼표 78 2 2" xfId="6124"/>
    <cellStyle name="쉼표 78 3" xfId="6125"/>
    <cellStyle name="쉼표 78 4" xfId="6126"/>
    <cellStyle name="쉼표 78 5" xfId="6127"/>
    <cellStyle name="쉼표 78 6" xfId="6128"/>
    <cellStyle name="쉼표 78 7" xfId="6129"/>
    <cellStyle name="쉼표 78 8" xfId="6130"/>
    <cellStyle name="쉼표 78 9" xfId="6131"/>
    <cellStyle name="쉼표 79" xfId="1406"/>
    <cellStyle name="쉼표 79 10" xfId="6133"/>
    <cellStyle name="쉼표 79 11" xfId="6134"/>
    <cellStyle name="쉼표 79 12" xfId="6132"/>
    <cellStyle name="쉼표 79 2" xfId="1407"/>
    <cellStyle name="쉼표 79 2 2" xfId="6135"/>
    <cellStyle name="쉼표 79 3" xfId="6136"/>
    <cellStyle name="쉼표 79 4" xfId="6137"/>
    <cellStyle name="쉼표 79 5" xfId="6138"/>
    <cellStyle name="쉼표 79 6" xfId="6139"/>
    <cellStyle name="쉼표 79 7" xfId="6140"/>
    <cellStyle name="쉼표 79 8" xfId="6141"/>
    <cellStyle name="쉼표 79 9" xfId="6142"/>
    <cellStyle name="쉼표 8" xfId="1408"/>
    <cellStyle name="쉼표 8 2" xfId="6143"/>
    <cellStyle name="쉼표 80" xfId="1409"/>
    <cellStyle name="쉼표 80 10" xfId="6145"/>
    <cellStyle name="쉼표 80 11" xfId="6146"/>
    <cellStyle name="쉼표 80 12" xfId="6144"/>
    <cellStyle name="쉼표 80 2" xfId="1410"/>
    <cellStyle name="쉼표 80 2 2" xfId="6147"/>
    <cellStyle name="쉼표 80 3" xfId="6148"/>
    <cellStyle name="쉼표 80 4" xfId="6149"/>
    <cellStyle name="쉼표 80 5" xfId="6150"/>
    <cellStyle name="쉼표 80 6" xfId="6151"/>
    <cellStyle name="쉼표 80 7" xfId="6152"/>
    <cellStyle name="쉼표 80 8" xfId="6153"/>
    <cellStyle name="쉼표 80 9" xfId="6154"/>
    <cellStyle name="쉼표 81" xfId="1411"/>
    <cellStyle name="쉼표 81 10" xfId="6156"/>
    <cellStyle name="쉼표 81 11" xfId="6157"/>
    <cellStyle name="쉼표 81 12" xfId="6155"/>
    <cellStyle name="쉼표 81 2" xfId="1412"/>
    <cellStyle name="쉼표 81 2 2" xfId="6158"/>
    <cellStyle name="쉼표 81 3" xfId="6159"/>
    <cellStyle name="쉼표 81 4" xfId="6160"/>
    <cellStyle name="쉼표 81 5" xfId="6161"/>
    <cellStyle name="쉼표 81 6" xfId="6162"/>
    <cellStyle name="쉼표 81 7" xfId="6163"/>
    <cellStyle name="쉼표 81 8" xfId="6164"/>
    <cellStyle name="쉼표 81 9" xfId="6165"/>
    <cellStyle name="쉼표 82" xfId="1413"/>
    <cellStyle name="쉼표 82 10" xfId="6167"/>
    <cellStyle name="쉼표 82 11" xfId="6168"/>
    <cellStyle name="쉼표 82 12" xfId="6166"/>
    <cellStyle name="쉼표 82 2" xfId="1414"/>
    <cellStyle name="쉼표 82 2 2" xfId="6169"/>
    <cellStyle name="쉼표 82 3" xfId="6170"/>
    <cellStyle name="쉼표 82 4" xfId="6171"/>
    <cellStyle name="쉼표 82 5" xfId="6172"/>
    <cellStyle name="쉼표 82 6" xfId="6173"/>
    <cellStyle name="쉼표 82 7" xfId="6174"/>
    <cellStyle name="쉼표 82 8" xfId="6175"/>
    <cellStyle name="쉼표 82 9" xfId="6176"/>
    <cellStyle name="쉼표 83" xfId="1415"/>
    <cellStyle name="쉼표 83 10" xfId="6178"/>
    <cellStyle name="쉼표 83 11" xfId="6179"/>
    <cellStyle name="쉼표 83 12" xfId="6177"/>
    <cellStyle name="쉼표 83 2" xfId="1416"/>
    <cellStyle name="쉼표 83 2 2" xfId="6180"/>
    <cellStyle name="쉼표 83 3" xfId="6181"/>
    <cellStyle name="쉼표 83 4" xfId="6182"/>
    <cellStyle name="쉼표 83 5" xfId="6183"/>
    <cellStyle name="쉼표 83 6" xfId="6184"/>
    <cellStyle name="쉼표 83 7" xfId="6185"/>
    <cellStyle name="쉼표 83 8" xfId="6186"/>
    <cellStyle name="쉼표 83 9" xfId="6187"/>
    <cellStyle name="쉼표 84" xfId="1417"/>
    <cellStyle name="쉼표 84 10" xfId="6189"/>
    <cellStyle name="쉼표 84 11" xfId="6190"/>
    <cellStyle name="쉼표 84 12" xfId="6188"/>
    <cellStyle name="쉼표 84 2" xfId="1418"/>
    <cellStyle name="쉼표 84 2 2" xfId="6191"/>
    <cellStyle name="쉼표 84 3" xfId="6192"/>
    <cellStyle name="쉼표 84 4" xfId="6193"/>
    <cellStyle name="쉼표 84 5" xfId="6194"/>
    <cellStyle name="쉼표 84 6" xfId="6195"/>
    <cellStyle name="쉼표 84 7" xfId="6196"/>
    <cellStyle name="쉼표 84 8" xfId="6197"/>
    <cellStyle name="쉼표 84 9" xfId="6198"/>
    <cellStyle name="쉼표 85" xfId="1419"/>
    <cellStyle name="쉼표 85 10" xfId="6200"/>
    <cellStyle name="쉼표 85 11" xfId="6201"/>
    <cellStyle name="쉼표 85 12" xfId="6199"/>
    <cellStyle name="쉼표 85 2" xfId="1420"/>
    <cellStyle name="쉼표 85 2 2" xfId="6202"/>
    <cellStyle name="쉼표 85 3" xfId="6203"/>
    <cellStyle name="쉼표 85 4" xfId="6204"/>
    <cellStyle name="쉼표 85 5" xfId="6205"/>
    <cellStyle name="쉼표 85 6" xfId="6206"/>
    <cellStyle name="쉼표 85 7" xfId="6207"/>
    <cellStyle name="쉼표 85 8" xfId="6208"/>
    <cellStyle name="쉼표 85 9" xfId="6209"/>
    <cellStyle name="쉼표 86" xfId="1421"/>
    <cellStyle name="쉼표 86 10" xfId="6211"/>
    <cellStyle name="쉼표 86 11" xfId="6212"/>
    <cellStyle name="쉼표 86 12" xfId="6210"/>
    <cellStyle name="쉼표 86 2" xfId="1422"/>
    <cellStyle name="쉼표 86 2 2" xfId="6213"/>
    <cellStyle name="쉼표 86 3" xfId="6214"/>
    <cellStyle name="쉼표 86 4" xfId="6215"/>
    <cellStyle name="쉼표 86 5" xfId="6216"/>
    <cellStyle name="쉼표 86 6" xfId="6217"/>
    <cellStyle name="쉼표 86 7" xfId="6218"/>
    <cellStyle name="쉼표 86 8" xfId="6219"/>
    <cellStyle name="쉼표 86 9" xfId="6220"/>
    <cellStyle name="쉼표 87" xfId="1423"/>
    <cellStyle name="쉼표 87 10" xfId="6222"/>
    <cellStyle name="쉼표 87 11" xfId="6223"/>
    <cellStyle name="쉼표 87 12" xfId="6221"/>
    <cellStyle name="쉼표 87 2" xfId="1424"/>
    <cellStyle name="쉼표 87 2 2" xfId="6224"/>
    <cellStyle name="쉼표 87 3" xfId="6225"/>
    <cellStyle name="쉼표 87 4" xfId="6226"/>
    <cellStyle name="쉼표 87 5" xfId="6227"/>
    <cellStyle name="쉼표 87 6" xfId="6228"/>
    <cellStyle name="쉼표 87 7" xfId="6229"/>
    <cellStyle name="쉼표 87 8" xfId="6230"/>
    <cellStyle name="쉼표 87 9" xfId="6231"/>
    <cellStyle name="쉼표 88" xfId="1425"/>
    <cellStyle name="쉼표 88 10" xfId="6233"/>
    <cellStyle name="쉼표 88 11" xfId="6234"/>
    <cellStyle name="쉼표 88 12" xfId="6232"/>
    <cellStyle name="쉼표 88 2" xfId="1426"/>
    <cellStyle name="쉼표 88 2 2" xfId="6235"/>
    <cellStyle name="쉼표 88 3" xfId="6236"/>
    <cellStyle name="쉼표 88 4" xfId="6237"/>
    <cellStyle name="쉼표 88 5" xfId="6238"/>
    <cellStyle name="쉼표 88 6" xfId="6239"/>
    <cellStyle name="쉼표 88 7" xfId="6240"/>
    <cellStyle name="쉼표 88 8" xfId="6241"/>
    <cellStyle name="쉼표 88 9" xfId="6242"/>
    <cellStyle name="쉼표 89" xfId="1427"/>
    <cellStyle name="쉼표 89 10" xfId="6244"/>
    <cellStyle name="쉼표 89 11" xfId="6245"/>
    <cellStyle name="쉼표 89 12" xfId="6243"/>
    <cellStyle name="쉼표 89 2" xfId="1428"/>
    <cellStyle name="쉼표 89 2 2" xfId="6246"/>
    <cellStyle name="쉼표 89 3" xfId="6247"/>
    <cellStyle name="쉼표 89 4" xfId="6248"/>
    <cellStyle name="쉼표 89 5" xfId="6249"/>
    <cellStyle name="쉼표 89 6" xfId="6250"/>
    <cellStyle name="쉼표 89 7" xfId="6251"/>
    <cellStyle name="쉼표 89 8" xfId="6252"/>
    <cellStyle name="쉼표 89 9" xfId="6253"/>
    <cellStyle name="쉼표 9" xfId="1429"/>
    <cellStyle name="쉼표 9 2" xfId="6254"/>
    <cellStyle name="스타일 1" xfId="1430"/>
    <cellStyle name="스타일 1 2" xfId="6255"/>
    <cellStyle name="안건회계법인" xfId="1431"/>
    <cellStyle name="안건회계법인 2" xfId="6256"/>
    <cellStyle name="연결된 셀 10" xfId="1432"/>
    <cellStyle name="연결된 셀 11" xfId="1433"/>
    <cellStyle name="연결된 셀 12" xfId="1434"/>
    <cellStyle name="연결된 셀 13" xfId="1435"/>
    <cellStyle name="연결된 셀 14" xfId="1436"/>
    <cellStyle name="연결된 셀 15" xfId="1437"/>
    <cellStyle name="연결된 셀 16" xfId="1438"/>
    <cellStyle name="연결된 셀 17" xfId="1439"/>
    <cellStyle name="연결된 셀 18" xfId="1440"/>
    <cellStyle name="연결된 셀 19" xfId="1441"/>
    <cellStyle name="연결된 셀 2" xfId="1442"/>
    <cellStyle name="연결된 셀 2 2" xfId="1443"/>
    <cellStyle name="연결된 셀 2 3" xfId="6257"/>
    <cellStyle name="연결된 셀 20" xfId="1444"/>
    <cellStyle name="연결된 셀 21" xfId="1445"/>
    <cellStyle name="연결된 셀 22" xfId="1446"/>
    <cellStyle name="연결된 셀 23" xfId="1447"/>
    <cellStyle name="연결된 셀 23 2" xfId="6258"/>
    <cellStyle name="연결된 셀 24" xfId="1448"/>
    <cellStyle name="연결된 셀 24 2" xfId="6259"/>
    <cellStyle name="연결된 셀 25" xfId="1449"/>
    <cellStyle name="연결된 셀 25 2" xfId="6260"/>
    <cellStyle name="연결된 셀 26" xfId="1450"/>
    <cellStyle name="연결된 셀 26 2" xfId="6261"/>
    <cellStyle name="연결된 셀 3" xfId="1451"/>
    <cellStyle name="연결된 셀 4" xfId="1452"/>
    <cellStyle name="연결된 셀 4 2" xfId="1453"/>
    <cellStyle name="연결된 셀 4 3" xfId="1454"/>
    <cellStyle name="연결된 셀 4 4" xfId="1455"/>
    <cellStyle name="연결된 셀 4 5" xfId="1456"/>
    <cellStyle name="연결된 셀 5" xfId="1457"/>
    <cellStyle name="연결된 셀 6" xfId="1458"/>
    <cellStyle name="연결된 셀 7" xfId="1459"/>
    <cellStyle name="연결된 셀 8" xfId="1460"/>
    <cellStyle name="연결된 셀 9" xfId="1461"/>
    <cellStyle name="옴니" xfId="1462"/>
    <cellStyle name="옴니 2" xfId="6263"/>
    <cellStyle name="요약 10" xfId="1463"/>
    <cellStyle name="요약 10 2" xfId="6264"/>
    <cellStyle name="요약 11" xfId="1464"/>
    <cellStyle name="요약 11 2" xfId="6265"/>
    <cellStyle name="요약 12" xfId="1465"/>
    <cellStyle name="요약 12 2" xfId="6266"/>
    <cellStyle name="요약 13" xfId="1466"/>
    <cellStyle name="요약 13 2" xfId="6267"/>
    <cellStyle name="요약 14" xfId="1467"/>
    <cellStyle name="요약 14 2" xfId="6268"/>
    <cellStyle name="요약 15" xfId="1468"/>
    <cellStyle name="요약 15 2" xfId="6269"/>
    <cellStyle name="요약 16" xfId="1469"/>
    <cellStyle name="요약 16 2" xfId="6270"/>
    <cellStyle name="요약 17" xfId="1470"/>
    <cellStyle name="요약 17 2" xfId="6271"/>
    <cellStyle name="요약 18" xfId="1471"/>
    <cellStyle name="요약 18 2" xfId="6272"/>
    <cellStyle name="요약 19" xfId="1472"/>
    <cellStyle name="요약 19 2" xfId="6273"/>
    <cellStyle name="요약 2" xfId="1473"/>
    <cellStyle name="요약 2 10" xfId="6275"/>
    <cellStyle name="요약 2 11" xfId="6276"/>
    <cellStyle name="요약 2 12" xfId="6277"/>
    <cellStyle name="요약 2 13" xfId="6274"/>
    <cellStyle name="요약 2 2" xfId="1474"/>
    <cellStyle name="요약 2 2 2" xfId="6278"/>
    <cellStyle name="요약 2 3" xfId="1475"/>
    <cellStyle name="요약 2 3 2" xfId="6279"/>
    <cellStyle name="요약 2 4" xfId="6280"/>
    <cellStyle name="요약 2 5" xfId="6281"/>
    <cellStyle name="요약 2 6" xfId="6282"/>
    <cellStyle name="요약 2 7" xfId="6283"/>
    <cellStyle name="요약 2 8" xfId="6284"/>
    <cellStyle name="요약 2 9" xfId="6285"/>
    <cellStyle name="요약 20" xfId="1476"/>
    <cellStyle name="요약 20 2" xfId="6286"/>
    <cellStyle name="요약 21" xfId="1477"/>
    <cellStyle name="요약 21 2" xfId="6287"/>
    <cellStyle name="요약 22" xfId="1478"/>
    <cellStyle name="요약 22 2" xfId="6288"/>
    <cellStyle name="요약 23" xfId="1479"/>
    <cellStyle name="요약 23 10" xfId="6290"/>
    <cellStyle name="요약 23 11" xfId="6291"/>
    <cellStyle name="요약 23 12" xfId="6289"/>
    <cellStyle name="요약 23 2" xfId="1480"/>
    <cellStyle name="요약 23 2 2" xfId="6292"/>
    <cellStyle name="요약 23 3" xfId="6293"/>
    <cellStyle name="요약 23 4" xfId="6294"/>
    <cellStyle name="요약 23 5" xfId="6295"/>
    <cellStyle name="요약 23 6" xfId="6296"/>
    <cellStyle name="요약 23 7" xfId="6297"/>
    <cellStyle name="요약 23 8" xfId="6298"/>
    <cellStyle name="요약 23 9" xfId="6299"/>
    <cellStyle name="요약 24" xfId="1481"/>
    <cellStyle name="요약 24 10" xfId="6301"/>
    <cellStyle name="요약 24 11" xfId="6302"/>
    <cellStyle name="요약 24 12" xfId="6300"/>
    <cellStyle name="요약 24 2" xfId="1482"/>
    <cellStyle name="요약 24 2 2" xfId="6303"/>
    <cellStyle name="요약 24 3" xfId="6304"/>
    <cellStyle name="요약 24 4" xfId="6305"/>
    <cellStyle name="요약 24 5" xfId="6306"/>
    <cellStyle name="요약 24 6" xfId="6307"/>
    <cellStyle name="요약 24 7" xfId="6308"/>
    <cellStyle name="요약 24 8" xfId="6309"/>
    <cellStyle name="요약 24 9" xfId="6310"/>
    <cellStyle name="요약 25" xfId="1483"/>
    <cellStyle name="요약 25 10" xfId="6312"/>
    <cellStyle name="요약 25 11" xfId="6313"/>
    <cellStyle name="요약 25 12" xfId="6311"/>
    <cellStyle name="요약 25 2" xfId="1484"/>
    <cellStyle name="요약 25 2 2" xfId="6314"/>
    <cellStyle name="요약 25 3" xfId="6315"/>
    <cellStyle name="요약 25 4" xfId="6316"/>
    <cellStyle name="요약 25 5" xfId="6317"/>
    <cellStyle name="요약 25 6" xfId="6318"/>
    <cellStyle name="요약 25 7" xfId="6319"/>
    <cellStyle name="요약 25 8" xfId="6320"/>
    <cellStyle name="요약 25 9" xfId="6321"/>
    <cellStyle name="요약 26" xfId="1485"/>
    <cellStyle name="요약 26 10" xfId="6323"/>
    <cellStyle name="요약 26 11" xfId="6324"/>
    <cellStyle name="요약 26 12" xfId="6322"/>
    <cellStyle name="요약 26 2" xfId="1486"/>
    <cellStyle name="요약 26 2 2" xfId="6325"/>
    <cellStyle name="요약 26 3" xfId="6326"/>
    <cellStyle name="요약 26 4" xfId="6327"/>
    <cellStyle name="요약 26 5" xfId="6328"/>
    <cellStyle name="요약 26 6" xfId="6329"/>
    <cellStyle name="요약 26 7" xfId="6330"/>
    <cellStyle name="요약 26 8" xfId="6331"/>
    <cellStyle name="요약 26 9" xfId="6332"/>
    <cellStyle name="요약 3" xfId="1487"/>
    <cellStyle name="요약 3 2" xfId="6333"/>
    <cellStyle name="요약 4" xfId="1488"/>
    <cellStyle name="요약 4 2" xfId="1489"/>
    <cellStyle name="요약 4 2 2" xfId="6335"/>
    <cellStyle name="요약 4 3" xfId="1490"/>
    <cellStyle name="요약 4 3 2" xfId="6336"/>
    <cellStyle name="요약 4 4" xfId="1491"/>
    <cellStyle name="요약 4 4 2" xfId="6337"/>
    <cellStyle name="요약 4 5" xfId="1492"/>
    <cellStyle name="요약 4 5 2" xfId="6338"/>
    <cellStyle name="요약 4 6" xfId="6334"/>
    <cellStyle name="요약 5" xfId="1493"/>
    <cellStyle name="요약 5 2" xfId="6339"/>
    <cellStyle name="요약 6" xfId="1494"/>
    <cellStyle name="요약 6 2" xfId="6340"/>
    <cellStyle name="요약 7" xfId="1495"/>
    <cellStyle name="요약 7 2" xfId="6341"/>
    <cellStyle name="요약 8" xfId="1496"/>
    <cellStyle name="요약 8 2" xfId="6342"/>
    <cellStyle name="요약 9" xfId="1497"/>
    <cellStyle name="요약 9 2" xfId="6343"/>
    <cellStyle name="입력 10" xfId="1498"/>
    <cellStyle name="입력 10 2" xfId="6344"/>
    <cellStyle name="입력 11" xfId="1499"/>
    <cellStyle name="입력 11 2" xfId="6345"/>
    <cellStyle name="입력 12" xfId="1500"/>
    <cellStyle name="입력 12 2" xfId="6346"/>
    <cellStyle name="입력 13" xfId="1501"/>
    <cellStyle name="입력 13 2" xfId="6347"/>
    <cellStyle name="입력 14" xfId="1502"/>
    <cellStyle name="입력 14 2" xfId="6348"/>
    <cellStyle name="입력 15" xfId="1503"/>
    <cellStyle name="입력 15 2" xfId="6349"/>
    <cellStyle name="입력 16" xfId="1504"/>
    <cellStyle name="입력 16 2" xfId="6350"/>
    <cellStyle name="입력 17" xfId="1505"/>
    <cellStyle name="입력 17 2" xfId="6351"/>
    <cellStyle name="입력 18" xfId="1506"/>
    <cellStyle name="입력 18 2" xfId="6352"/>
    <cellStyle name="입력 19" xfId="1507"/>
    <cellStyle name="입력 19 2" xfId="6353"/>
    <cellStyle name="입력 2" xfId="1508"/>
    <cellStyle name="입력 2 2" xfId="1509"/>
    <cellStyle name="입력 2 2 2" xfId="6355"/>
    <cellStyle name="입력 2 3" xfId="6354"/>
    <cellStyle name="입력 20" xfId="1510"/>
    <cellStyle name="입력 20 2" xfId="6356"/>
    <cellStyle name="입력 21" xfId="1511"/>
    <cellStyle name="입력 21 2" xfId="6357"/>
    <cellStyle name="입력 22" xfId="1512"/>
    <cellStyle name="입력 22 2" xfId="6358"/>
    <cellStyle name="입력 23" xfId="1513"/>
    <cellStyle name="입력 23 2" xfId="6359"/>
    <cellStyle name="입력 24" xfId="1514"/>
    <cellStyle name="입력 24 2" xfId="6360"/>
    <cellStyle name="입력 25" xfId="1515"/>
    <cellStyle name="입력 25 2" xfId="6361"/>
    <cellStyle name="입력 26" xfId="1516"/>
    <cellStyle name="입력 26 2" xfId="6362"/>
    <cellStyle name="입력 3" xfId="1517"/>
    <cellStyle name="입력 3 2" xfId="6363"/>
    <cellStyle name="입력 4" xfId="1518"/>
    <cellStyle name="입력 4 2" xfId="1519"/>
    <cellStyle name="입력 4 2 2" xfId="6365"/>
    <cellStyle name="입력 4 3" xfId="1520"/>
    <cellStyle name="입력 4 3 2" xfId="6366"/>
    <cellStyle name="입력 4 4" xfId="1521"/>
    <cellStyle name="입력 4 4 2" xfId="6367"/>
    <cellStyle name="입력 4 5" xfId="1522"/>
    <cellStyle name="입력 4 5 2" xfId="6368"/>
    <cellStyle name="입력 4 6" xfId="6364"/>
    <cellStyle name="입력 5" xfId="1523"/>
    <cellStyle name="입력 5 2" xfId="6369"/>
    <cellStyle name="입력 6" xfId="1524"/>
    <cellStyle name="입력 6 2" xfId="6370"/>
    <cellStyle name="입력 7" xfId="1525"/>
    <cellStyle name="입력 7 2" xfId="6371"/>
    <cellStyle name="입력 8" xfId="1526"/>
    <cellStyle name="입력 8 2" xfId="6372"/>
    <cellStyle name="입력 9" xfId="1527"/>
    <cellStyle name="입력 9 2" xfId="6373"/>
    <cellStyle name="자리수" xfId="1528"/>
    <cellStyle name="자리수 2" xfId="6374"/>
    <cellStyle name="자리수0" xfId="1529"/>
    <cellStyle name="자리수0 2" xfId="6375"/>
    <cellStyle name="제목 1 10" xfId="1530"/>
    <cellStyle name="제목 1 10 2" xfId="6376"/>
    <cellStyle name="제목 1 11" xfId="1531"/>
    <cellStyle name="제목 1 11 2" xfId="6377"/>
    <cellStyle name="제목 1 12" xfId="1532"/>
    <cellStyle name="제목 1 12 2" xfId="6378"/>
    <cellStyle name="제목 1 13" xfId="1533"/>
    <cellStyle name="제목 1 13 2" xfId="6379"/>
    <cellStyle name="제목 1 14" xfId="1534"/>
    <cellStyle name="제목 1 14 2" xfId="6380"/>
    <cellStyle name="제목 1 15" xfId="1535"/>
    <cellStyle name="제목 1 15 2" xfId="6381"/>
    <cellStyle name="제목 1 16" xfId="1536"/>
    <cellStyle name="제목 1 16 2" xfId="6382"/>
    <cellStyle name="제목 1 17" xfId="1537"/>
    <cellStyle name="제목 1 17 2" xfId="6383"/>
    <cellStyle name="제목 1 18" xfId="1538"/>
    <cellStyle name="제목 1 18 2" xfId="6384"/>
    <cellStyle name="제목 1 19" xfId="1539"/>
    <cellStyle name="제목 1 19 2" xfId="6385"/>
    <cellStyle name="제목 1 2" xfId="1540"/>
    <cellStyle name="제목 1 2 2" xfId="1541"/>
    <cellStyle name="제목 1 2 2 2" xfId="6387"/>
    <cellStyle name="제목 1 2 3" xfId="6386"/>
    <cellStyle name="제목 1 20" xfId="1542"/>
    <cellStyle name="제목 1 20 2" xfId="6388"/>
    <cellStyle name="제목 1 21" xfId="1543"/>
    <cellStyle name="제목 1 21 2" xfId="6389"/>
    <cellStyle name="제목 1 22" xfId="1544"/>
    <cellStyle name="제목 1 22 2" xfId="6390"/>
    <cellStyle name="제목 1 23" xfId="1545"/>
    <cellStyle name="제목 1 23 2" xfId="6391"/>
    <cellStyle name="제목 1 24" xfId="1546"/>
    <cellStyle name="제목 1 24 2" xfId="6392"/>
    <cellStyle name="제목 1 25" xfId="1547"/>
    <cellStyle name="제목 1 25 2" xfId="6393"/>
    <cellStyle name="제목 1 26" xfId="1548"/>
    <cellStyle name="제목 1 26 2" xfId="6394"/>
    <cellStyle name="제목 1 3" xfId="1549"/>
    <cellStyle name="제목 1 3 2" xfId="6395"/>
    <cellStyle name="제목 1 4" xfId="1550"/>
    <cellStyle name="제목 1 4 2" xfId="1551"/>
    <cellStyle name="제목 1 4 2 2" xfId="6397"/>
    <cellStyle name="제목 1 4 3" xfId="1552"/>
    <cellStyle name="제목 1 4 3 2" xfId="6398"/>
    <cellStyle name="제목 1 4 4" xfId="1553"/>
    <cellStyle name="제목 1 4 4 2" xfId="6399"/>
    <cellStyle name="제목 1 4 5" xfId="1554"/>
    <cellStyle name="제목 1 4 5 2" xfId="6400"/>
    <cellStyle name="제목 1 4 6" xfId="6396"/>
    <cellStyle name="제목 1 5" xfId="1555"/>
    <cellStyle name="제목 1 5 2" xfId="6401"/>
    <cellStyle name="제목 1 6" xfId="1556"/>
    <cellStyle name="제목 1 6 2" xfId="6402"/>
    <cellStyle name="제목 1 7" xfId="1557"/>
    <cellStyle name="제목 1 7 2" xfId="6403"/>
    <cellStyle name="제목 1 8" xfId="1558"/>
    <cellStyle name="제목 1 8 2" xfId="6404"/>
    <cellStyle name="제목 1 9" xfId="1559"/>
    <cellStyle name="제목 1 9 2" xfId="6405"/>
    <cellStyle name="제목 10" xfId="1560"/>
    <cellStyle name="제목 10 2" xfId="6406"/>
    <cellStyle name="제목 11" xfId="1561"/>
    <cellStyle name="제목 11 2" xfId="6407"/>
    <cellStyle name="제목 12" xfId="1562"/>
    <cellStyle name="제목 12 2" xfId="6408"/>
    <cellStyle name="제목 13" xfId="1563"/>
    <cellStyle name="제목 13 2" xfId="6409"/>
    <cellStyle name="제목 14" xfId="1564"/>
    <cellStyle name="제목 14 2" xfId="6410"/>
    <cellStyle name="제목 15" xfId="1565"/>
    <cellStyle name="제목 15 2" xfId="6411"/>
    <cellStyle name="제목 16" xfId="1566"/>
    <cellStyle name="제목 16 2" xfId="6412"/>
    <cellStyle name="제목 17" xfId="1567"/>
    <cellStyle name="제목 17 2" xfId="6413"/>
    <cellStyle name="제목 18" xfId="1568"/>
    <cellStyle name="제목 18 2" xfId="6414"/>
    <cellStyle name="제목 19" xfId="1569"/>
    <cellStyle name="제목 19 2" xfId="6415"/>
    <cellStyle name="제목 2 10" xfId="1570"/>
    <cellStyle name="제목 2 10 2" xfId="6416"/>
    <cellStyle name="제목 2 11" xfId="1571"/>
    <cellStyle name="제목 2 11 2" xfId="6417"/>
    <cellStyle name="제목 2 12" xfId="1572"/>
    <cellStyle name="제목 2 12 2" xfId="6418"/>
    <cellStyle name="제목 2 13" xfId="1573"/>
    <cellStyle name="제목 2 13 2" xfId="6419"/>
    <cellStyle name="제목 2 14" xfId="1574"/>
    <cellStyle name="제목 2 14 2" xfId="6420"/>
    <cellStyle name="제목 2 15" xfId="1575"/>
    <cellStyle name="제목 2 15 2" xfId="6421"/>
    <cellStyle name="제목 2 16" xfId="1576"/>
    <cellStyle name="제목 2 16 2" xfId="6422"/>
    <cellStyle name="제목 2 17" xfId="1577"/>
    <cellStyle name="제목 2 17 2" xfId="6423"/>
    <cellStyle name="제목 2 18" xfId="1578"/>
    <cellStyle name="제목 2 18 2" xfId="6424"/>
    <cellStyle name="제목 2 19" xfId="1579"/>
    <cellStyle name="제목 2 19 2" xfId="6425"/>
    <cellStyle name="제목 2 2" xfId="1580"/>
    <cellStyle name="제목 2 2 2" xfId="1581"/>
    <cellStyle name="제목 2 2 2 2" xfId="6427"/>
    <cellStyle name="제목 2 2 3" xfId="6426"/>
    <cellStyle name="제목 2 20" xfId="1582"/>
    <cellStyle name="제목 2 20 2" xfId="6428"/>
    <cellStyle name="제목 2 21" xfId="1583"/>
    <cellStyle name="제목 2 21 2" xfId="6429"/>
    <cellStyle name="제목 2 22" xfId="1584"/>
    <cellStyle name="제목 2 22 2" xfId="6430"/>
    <cellStyle name="제목 2 23" xfId="1585"/>
    <cellStyle name="제목 2 23 2" xfId="6431"/>
    <cellStyle name="제목 2 24" xfId="1586"/>
    <cellStyle name="제목 2 24 2" xfId="6432"/>
    <cellStyle name="제목 2 25" xfId="1587"/>
    <cellStyle name="제목 2 25 2" xfId="6433"/>
    <cellStyle name="제목 2 26" xfId="1588"/>
    <cellStyle name="제목 2 26 2" xfId="6434"/>
    <cellStyle name="제목 2 3" xfId="1589"/>
    <cellStyle name="제목 2 3 2" xfId="6435"/>
    <cellStyle name="제목 2 4" xfId="1590"/>
    <cellStyle name="제목 2 4 2" xfId="1591"/>
    <cellStyle name="제목 2 4 2 2" xfId="6437"/>
    <cellStyle name="제목 2 4 3" xfId="1592"/>
    <cellStyle name="제목 2 4 3 2" xfId="6438"/>
    <cellStyle name="제목 2 4 4" xfId="1593"/>
    <cellStyle name="제목 2 4 4 2" xfId="6439"/>
    <cellStyle name="제목 2 4 5" xfId="1594"/>
    <cellStyle name="제목 2 4 5 2" xfId="6440"/>
    <cellStyle name="제목 2 4 6" xfId="6436"/>
    <cellStyle name="제목 2 5" xfId="1595"/>
    <cellStyle name="제목 2 5 2" xfId="6441"/>
    <cellStyle name="제목 2 6" xfId="1596"/>
    <cellStyle name="제목 2 6 2" xfId="6442"/>
    <cellStyle name="제목 2 7" xfId="1597"/>
    <cellStyle name="제목 2 7 2" xfId="6443"/>
    <cellStyle name="제목 2 8" xfId="1598"/>
    <cellStyle name="제목 2 8 2" xfId="6444"/>
    <cellStyle name="제목 2 9" xfId="1599"/>
    <cellStyle name="제목 2 9 2" xfId="6445"/>
    <cellStyle name="제목 20" xfId="1600"/>
    <cellStyle name="제목 20 2" xfId="6446"/>
    <cellStyle name="제목 21" xfId="1601"/>
    <cellStyle name="제목 21 2" xfId="6447"/>
    <cellStyle name="제목 22" xfId="1602"/>
    <cellStyle name="제목 22 2" xfId="6448"/>
    <cellStyle name="제목 23" xfId="1603"/>
    <cellStyle name="제목 23 2" xfId="6449"/>
    <cellStyle name="제목 24" xfId="1604"/>
    <cellStyle name="제목 24 2" xfId="6450"/>
    <cellStyle name="제목 25" xfId="1605"/>
    <cellStyle name="제목 25 2" xfId="6451"/>
    <cellStyle name="제목 26" xfId="1606"/>
    <cellStyle name="제목 26 2" xfId="6452"/>
    <cellStyle name="제목 27" xfId="1607"/>
    <cellStyle name="제목 27 2" xfId="6453"/>
    <cellStyle name="제목 28" xfId="1608"/>
    <cellStyle name="제목 28 2" xfId="6454"/>
    <cellStyle name="제목 29" xfId="1609"/>
    <cellStyle name="제목 29 2" xfId="6455"/>
    <cellStyle name="제목 3 10" xfId="1610"/>
    <cellStyle name="제목 3 10 2" xfId="6456"/>
    <cellStyle name="제목 3 11" xfId="1611"/>
    <cellStyle name="제목 3 11 2" xfId="6457"/>
    <cellStyle name="제목 3 12" xfId="1612"/>
    <cellStyle name="제목 3 12 2" xfId="6458"/>
    <cellStyle name="제목 3 13" xfId="1613"/>
    <cellStyle name="제목 3 13 2" xfId="6459"/>
    <cellStyle name="제목 3 14" xfId="1614"/>
    <cellStyle name="제목 3 14 2" xfId="6460"/>
    <cellStyle name="제목 3 15" xfId="1615"/>
    <cellStyle name="제목 3 15 2" xfId="6461"/>
    <cellStyle name="제목 3 16" xfId="1616"/>
    <cellStyle name="제목 3 16 2" xfId="6462"/>
    <cellStyle name="제목 3 17" xfId="1617"/>
    <cellStyle name="제목 3 17 2" xfId="6463"/>
    <cellStyle name="제목 3 18" xfId="1618"/>
    <cellStyle name="제목 3 18 2" xfId="6464"/>
    <cellStyle name="제목 3 19" xfId="1619"/>
    <cellStyle name="제목 3 19 2" xfId="6465"/>
    <cellStyle name="제목 3 2" xfId="1620"/>
    <cellStyle name="제목 3 2 2" xfId="1621"/>
    <cellStyle name="제목 3 2 2 2" xfId="6467"/>
    <cellStyle name="제목 3 2 3" xfId="6466"/>
    <cellStyle name="제목 3 20" xfId="1622"/>
    <cellStyle name="제목 3 20 2" xfId="6468"/>
    <cellStyle name="제목 3 21" xfId="1623"/>
    <cellStyle name="제목 3 21 2" xfId="6469"/>
    <cellStyle name="제목 3 22" xfId="1624"/>
    <cellStyle name="제목 3 22 2" xfId="6470"/>
    <cellStyle name="제목 3 23" xfId="1625"/>
    <cellStyle name="제목 3 23 2" xfId="6471"/>
    <cellStyle name="제목 3 24" xfId="1626"/>
    <cellStyle name="제목 3 24 2" xfId="6472"/>
    <cellStyle name="제목 3 25" xfId="1627"/>
    <cellStyle name="제목 3 25 2" xfId="6473"/>
    <cellStyle name="제목 3 26" xfId="1628"/>
    <cellStyle name="제목 3 26 2" xfId="6474"/>
    <cellStyle name="제목 3 3" xfId="1629"/>
    <cellStyle name="제목 3 3 2" xfId="6475"/>
    <cellStyle name="제목 3 4" xfId="1630"/>
    <cellStyle name="제목 3 4 2" xfId="1631"/>
    <cellStyle name="제목 3 4 2 2" xfId="6477"/>
    <cellStyle name="제목 3 4 3" xfId="1632"/>
    <cellStyle name="제목 3 4 3 2" xfId="6478"/>
    <cellStyle name="제목 3 4 4" xfId="1633"/>
    <cellStyle name="제목 3 4 4 2" xfId="6479"/>
    <cellStyle name="제목 3 4 5" xfId="1634"/>
    <cellStyle name="제목 3 4 5 2" xfId="6480"/>
    <cellStyle name="제목 3 4 6" xfId="6476"/>
    <cellStyle name="제목 3 5" xfId="1635"/>
    <cellStyle name="제목 3 5 2" xfId="6481"/>
    <cellStyle name="제목 3 6" xfId="1636"/>
    <cellStyle name="제목 3 6 2" xfId="6482"/>
    <cellStyle name="제목 3 7" xfId="1637"/>
    <cellStyle name="제목 3 7 2" xfId="6483"/>
    <cellStyle name="제목 3 8" xfId="1638"/>
    <cellStyle name="제목 3 8 2" xfId="6484"/>
    <cellStyle name="제목 3 9" xfId="1639"/>
    <cellStyle name="제목 3 9 2" xfId="6485"/>
    <cellStyle name="제목 4 10" xfId="1640"/>
    <cellStyle name="제목 4 10 2" xfId="6486"/>
    <cellStyle name="제목 4 11" xfId="1641"/>
    <cellStyle name="제목 4 11 2" xfId="6487"/>
    <cellStyle name="제목 4 12" xfId="1642"/>
    <cellStyle name="제목 4 12 2" xfId="6488"/>
    <cellStyle name="제목 4 13" xfId="1643"/>
    <cellStyle name="제목 4 13 2" xfId="6489"/>
    <cellStyle name="제목 4 14" xfId="1644"/>
    <cellStyle name="제목 4 14 2" xfId="6490"/>
    <cellStyle name="제목 4 15" xfId="1645"/>
    <cellStyle name="제목 4 15 2" xfId="6491"/>
    <cellStyle name="제목 4 16" xfId="1646"/>
    <cellStyle name="제목 4 16 2" xfId="6492"/>
    <cellStyle name="제목 4 17" xfId="1647"/>
    <cellStyle name="제목 4 17 2" xfId="6493"/>
    <cellStyle name="제목 4 18" xfId="1648"/>
    <cellStyle name="제목 4 18 2" xfId="6494"/>
    <cellStyle name="제목 4 19" xfId="1649"/>
    <cellStyle name="제목 4 19 2" xfId="6495"/>
    <cellStyle name="제목 4 2" xfId="1650"/>
    <cellStyle name="제목 4 2 2" xfId="1651"/>
    <cellStyle name="제목 4 2 2 2" xfId="6497"/>
    <cellStyle name="제목 4 2 3" xfId="6496"/>
    <cellStyle name="제목 4 20" xfId="1652"/>
    <cellStyle name="제목 4 20 2" xfId="6498"/>
    <cellStyle name="제목 4 21" xfId="1653"/>
    <cellStyle name="제목 4 21 2" xfId="6499"/>
    <cellStyle name="제목 4 22" xfId="1654"/>
    <cellStyle name="제목 4 22 2" xfId="6500"/>
    <cellStyle name="제목 4 23" xfId="1655"/>
    <cellStyle name="제목 4 23 2" xfId="6501"/>
    <cellStyle name="제목 4 24" xfId="1656"/>
    <cellStyle name="제목 4 24 2" xfId="6502"/>
    <cellStyle name="제목 4 25" xfId="1657"/>
    <cellStyle name="제목 4 25 2" xfId="6503"/>
    <cellStyle name="제목 4 26" xfId="1658"/>
    <cellStyle name="제목 4 26 2" xfId="6504"/>
    <cellStyle name="제목 4 3" xfId="1659"/>
    <cellStyle name="제목 4 3 2" xfId="6505"/>
    <cellStyle name="제목 4 4" xfId="1660"/>
    <cellStyle name="제목 4 4 2" xfId="1661"/>
    <cellStyle name="제목 4 4 2 2" xfId="6507"/>
    <cellStyle name="제목 4 4 3" xfId="1662"/>
    <cellStyle name="제목 4 4 3 2" xfId="6508"/>
    <cellStyle name="제목 4 4 4" xfId="1663"/>
    <cellStyle name="제목 4 4 4 2" xfId="6509"/>
    <cellStyle name="제목 4 4 5" xfId="1664"/>
    <cellStyle name="제목 4 4 5 2" xfId="6510"/>
    <cellStyle name="제목 4 4 6" xfId="6506"/>
    <cellStyle name="제목 4 5" xfId="1665"/>
    <cellStyle name="제목 4 5 2" xfId="6511"/>
    <cellStyle name="제목 4 6" xfId="1666"/>
    <cellStyle name="제목 4 6 2" xfId="6512"/>
    <cellStyle name="제목 4 7" xfId="1667"/>
    <cellStyle name="제목 4 7 2" xfId="6513"/>
    <cellStyle name="제목 4 8" xfId="1668"/>
    <cellStyle name="제목 4 8 2" xfId="6514"/>
    <cellStyle name="제목 4 9" xfId="1669"/>
    <cellStyle name="제목 4 9 2" xfId="6515"/>
    <cellStyle name="제목 5" xfId="1670"/>
    <cellStyle name="제목 5 2" xfId="1671"/>
    <cellStyle name="제목 5 2 2" xfId="6517"/>
    <cellStyle name="제목 5 3" xfId="6516"/>
    <cellStyle name="제목 6" xfId="1672"/>
    <cellStyle name="제목 6 2" xfId="6518"/>
    <cellStyle name="제목 7" xfId="1673"/>
    <cellStyle name="제목 7 2" xfId="1674"/>
    <cellStyle name="제목 7 2 2" xfId="6520"/>
    <cellStyle name="제목 7 3" xfId="1675"/>
    <cellStyle name="제목 7 3 2" xfId="6521"/>
    <cellStyle name="제목 7 4" xfId="1676"/>
    <cellStyle name="제목 7 4 2" xfId="6522"/>
    <cellStyle name="제목 7 5" xfId="1677"/>
    <cellStyle name="제목 7 5 2" xfId="6523"/>
    <cellStyle name="제목 7 6" xfId="6519"/>
    <cellStyle name="제목 8" xfId="1678"/>
    <cellStyle name="제목 8 2" xfId="6524"/>
    <cellStyle name="제목 9" xfId="1679"/>
    <cellStyle name="제목 9 2" xfId="6525"/>
    <cellStyle name="제목1" xfId="1680"/>
    <cellStyle name="제목1 2" xfId="6526"/>
    <cellStyle name="제목2" xfId="1681"/>
    <cellStyle name="제목2 2" xfId="6527"/>
    <cellStyle name="좋음 10" xfId="1682"/>
    <cellStyle name="좋음 10 2" xfId="6528"/>
    <cellStyle name="좋음 11" xfId="1683"/>
    <cellStyle name="좋음 11 2" xfId="6529"/>
    <cellStyle name="좋음 12" xfId="1684"/>
    <cellStyle name="좋음 12 2" xfId="6530"/>
    <cellStyle name="좋음 13" xfId="1685"/>
    <cellStyle name="좋음 13 2" xfId="6531"/>
    <cellStyle name="좋음 14" xfId="1686"/>
    <cellStyle name="좋음 14 2" xfId="6532"/>
    <cellStyle name="좋음 15" xfId="1687"/>
    <cellStyle name="좋음 15 2" xfId="6533"/>
    <cellStyle name="좋음 16" xfId="1688"/>
    <cellStyle name="좋음 16 2" xfId="6534"/>
    <cellStyle name="좋음 17" xfId="1689"/>
    <cellStyle name="좋음 17 2" xfId="6535"/>
    <cellStyle name="좋음 18" xfId="1690"/>
    <cellStyle name="좋음 18 2" xfId="6536"/>
    <cellStyle name="좋음 19" xfId="1691"/>
    <cellStyle name="좋음 19 2" xfId="6537"/>
    <cellStyle name="좋음 2" xfId="1692"/>
    <cellStyle name="좋음 2 2" xfId="6538"/>
    <cellStyle name="좋음 20" xfId="1693"/>
    <cellStyle name="좋음 20 2" xfId="6539"/>
    <cellStyle name="좋음 21" xfId="1694"/>
    <cellStyle name="좋음 21 2" xfId="6540"/>
    <cellStyle name="좋음 22" xfId="1695"/>
    <cellStyle name="좋음 22 2" xfId="6541"/>
    <cellStyle name="좋음 23" xfId="1696"/>
    <cellStyle name="좋음 23 2" xfId="6542"/>
    <cellStyle name="좋음 24" xfId="1697"/>
    <cellStyle name="좋음 24 2" xfId="6543"/>
    <cellStyle name="좋음 25" xfId="1698"/>
    <cellStyle name="좋음 25 2" xfId="6544"/>
    <cellStyle name="좋음 26" xfId="1699"/>
    <cellStyle name="좋음 26 2" xfId="6545"/>
    <cellStyle name="좋음 27" xfId="1700"/>
    <cellStyle name="좋음 27 2" xfId="6546"/>
    <cellStyle name="좋음 28" xfId="1701"/>
    <cellStyle name="좋음 28 2" xfId="6547"/>
    <cellStyle name="좋음 29" xfId="1702"/>
    <cellStyle name="좋음 29 2" xfId="6548"/>
    <cellStyle name="좋음 3" xfId="1703"/>
    <cellStyle name="좋음 3 2" xfId="1704"/>
    <cellStyle name="좋음 3 2 2" xfId="6550"/>
    <cellStyle name="좋음 3 3" xfId="6549"/>
    <cellStyle name="좋음 30" xfId="1705"/>
    <cellStyle name="좋음 30 2" xfId="6551"/>
    <cellStyle name="좋음 4" xfId="1706"/>
    <cellStyle name="좋음 4 2" xfId="6552"/>
    <cellStyle name="좋음 5" xfId="1707"/>
    <cellStyle name="좋음 5 2" xfId="6553"/>
    <cellStyle name="좋음 6" xfId="1708"/>
    <cellStyle name="좋음 6 2" xfId="6554"/>
    <cellStyle name="좋음 7" xfId="1709"/>
    <cellStyle name="좋음 7 2" xfId="1710"/>
    <cellStyle name="좋음 7 2 2" xfId="6556"/>
    <cellStyle name="좋음 7 3" xfId="1711"/>
    <cellStyle name="좋음 7 3 2" xfId="6557"/>
    <cellStyle name="좋음 7 4" xfId="1712"/>
    <cellStyle name="좋음 7 4 2" xfId="6558"/>
    <cellStyle name="좋음 7 5" xfId="1713"/>
    <cellStyle name="좋음 7 5 2" xfId="6559"/>
    <cellStyle name="좋음 7 6" xfId="6555"/>
    <cellStyle name="좋음 8" xfId="1714"/>
    <cellStyle name="좋음 8 2" xfId="6560"/>
    <cellStyle name="좋음 9" xfId="1715"/>
    <cellStyle name="좋음 9 2" xfId="6561"/>
    <cellStyle name="지정되지 않음" xfId="1716"/>
    <cellStyle name="지정되지 않음 2" xfId="6562"/>
    <cellStyle name="쬞\?1@" xfId="1717"/>
    <cellStyle name="쬞\?1@ 2" xfId="6563"/>
    <cellStyle name="출력 10" xfId="1718"/>
    <cellStyle name="출력 10 2" xfId="6564"/>
    <cellStyle name="출력 11" xfId="1719"/>
    <cellStyle name="출력 11 2" xfId="6565"/>
    <cellStyle name="출력 12" xfId="1720"/>
    <cellStyle name="출력 12 2" xfId="6566"/>
    <cellStyle name="출력 13" xfId="1721"/>
    <cellStyle name="출력 13 2" xfId="6567"/>
    <cellStyle name="출력 14" xfId="1722"/>
    <cellStyle name="출력 14 2" xfId="6568"/>
    <cellStyle name="출력 15" xfId="1723"/>
    <cellStyle name="출력 15 2" xfId="6569"/>
    <cellStyle name="출력 16" xfId="1724"/>
    <cellStyle name="출력 16 2" xfId="6570"/>
    <cellStyle name="출력 17" xfId="1725"/>
    <cellStyle name="출력 17 2" xfId="6571"/>
    <cellStyle name="출력 18" xfId="1726"/>
    <cellStyle name="출력 18 2" xfId="6572"/>
    <cellStyle name="출력 19" xfId="1727"/>
    <cellStyle name="출력 19 2" xfId="6573"/>
    <cellStyle name="출력 2" xfId="1728"/>
    <cellStyle name="출력 2 2" xfId="1729"/>
    <cellStyle name="출력 2 2 2" xfId="6575"/>
    <cellStyle name="출력 2 3" xfId="6574"/>
    <cellStyle name="출력 20" xfId="1730"/>
    <cellStyle name="출력 20 2" xfId="6576"/>
    <cellStyle name="출력 21" xfId="1731"/>
    <cellStyle name="출력 21 2" xfId="6577"/>
    <cellStyle name="출력 22" xfId="1732"/>
    <cellStyle name="출력 22 2" xfId="6578"/>
    <cellStyle name="출력 23" xfId="1733"/>
    <cellStyle name="출력 23 2" xfId="6579"/>
    <cellStyle name="출력 24" xfId="1734"/>
    <cellStyle name="출력 24 2" xfId="6580"/>
    <cellStyle name="출력 25" xfId="1735"/>
    <cellStyle name="출력 25 2" xfId="6581"/>
    <cellStyle name="출력 26" xfId="1736"/>
    <cellStyle name="출력 26 2" xfId="6582"/>
    <cellStyle name="출력 3" xfId="1737"/>
    <cellStyle name="출력 3 2" xfId="6583"/>
    <cellStyle name="출력 4" xfId="1738"/>
    <cellStyle name="출력 4 2" xfId="1739"/>
    <cellStyle name="출력 4 2 2" xfId="6585"/>
    <cellStyle name="출력 4 3" xfId="1740"/>
    <cellStyle name="출력 4 3 2" xfId="6586"/>
    <cellStyle name="출력 4 4" xfId="1741"/>
    <cellStyle name="출력 4 4 2" xfId="6587"/>
    <cellStyle name="출력 4 5" xfId="1742"/>
    <cellStyle name="출력 4 5 2" xfId="6588"/>
    <cellStyle name="출력 4 6" xfId="6584"/>
    <cellStyle name="출력 5" xfId="1743"/>
    <cellStyle name="출력 5 2" xfId="6589"/>
    <cellStyle name="출력 6" xfId="1744"/>
    <cellStyle name="출력 6 2" xfId="6590"/>
    <cellStyle name="출력 7" xfId="1745"/>
    <cellStyle name="출력 7 2" xfId="6591"/>
    <cellStyle name="출력 8" xfId="1746"/>
    <cellStyle name="출력 8 2" xfId="6592"/>
    <cellStyle name="출력 9" xfId="1747"/>
    <cellStyle name="출력 9 2" xfId="6593"/>
    <cellStyle name="콤마 [0]_  종  합  " xfId="1748"/>
    <cellStyle name="콤마_  종  합  " xfId="1749"/>
    <cellStyle name="큰글자" xfId="1750"/>
    <cellStyle name="큰글자 2" xfId="6594"/>
    <cellStyle name="통화 [0] 2" xfId="1751"/>
    <cellStyle name="통화 [0] 2 2" xfId="1752"/>
    <cellStyle name="통화 [0] 2 2 2" xfId="6596"/>
    <cellStyle name="통화 [0] 2 3" xfId="1753"/>
    <cellStyle name="통화 [0] 2 3 2" xfId="6597"/>
    <cellStyle name="통화 [0] 2 4" xfId="6595"/>
    <cellStyle name="통화 [0] 3" xfId="1754"/>
    <cellStyle name="통화 [0] 3 2" xfId="1755"/>
    <cellStyle name="통화 [0] 3 2 2" xfId="6599"/>
    <cellStyle name="통화 [0] 3 3" xfId="6598"/>
    <cellStyle name="통화 [0] 4" xfId="1756"/>
    <cellStyle name="통화 [0] 4 2" xfId="6600"/>
    <cellStyle name="통화 [0] 5" xfId="1757"/>
    <cellStyle name="통화 [0] 5 2" xfId="6601"/>
    <cellStyle name="통화 [0] 6" xfId="1758"/>
    <cellStyle name="통화 [0] 6 2" xfId="6602"/>
    <cellStyle name="통화 [0] 7" xfId="1759"/>
    <cellStyle name="통화 [0] 7 2" xfId="6603"/>
    <cellStyle name="통화 [0] 8" xfId="1760"/>
    <cellStyle name="통화 [0] 8 2" xfId="6604"/>
    <cellStyle name="통화 [0ɝ_laroux_성일개발(주)현금흐름표" xfId="1761"/>
    <cellStyle name="퍼센트" xfId="1762"/>
    <cellStyle name="퍼센트 2" xfId="6605"/>
    <cellStyle name="표준" xfId="0" builtinId="0"/>
    <cellStyle name="표준 10" xfId="1763"/>
    <cellStyle name="표준 10 2" xfId="1764"/>
    <cellStyle name="표준 10 2 2" xfId="6607"/>
    <cellStyle name="표준 10 3" xfId="1765"/>
    <cellStyle name="표준 10 3 2" xfId="6608"/>
    <cellStyle name="표준 10 4" xfId="1766"/>
    <cellStyle name="표준 10 4 2" xfId="6609"/>
    <cellStyle name="표준 10 5" xfId="6606"/>
    <cellStyle name="표준 101 10" xfId="6610"/>
    <cellStyle name="표준 101 11" xfId="6611"/>
    <cellStyle name="표준 101 12" xfId="6612"/>
    <cellStyle name="표준 101 13" xfId="6613"/>
    <cellStyle name="표준 101 14" xfId="6614"/>
    <cellStyle name="표준 101 15" xfId="6615"/>
    <cellStyle name="표준 101 16" xfId="6616"/>
    <cellStyle name="표준 101 17" xfId="6617"/>
    <cellStyle name="표준 101 18" xfId="6618"/>
    <cellStyle name="표준 101 19" xfId="6619"/>
    <cellStyle name="표준 101 2" xfId="6620"/>
    <cellStyle name="표준 101 20" xfId="6621"/>
    <cellStyle name="표준 101 21" xfId="6622"/>
    <cellStyle name="표준 101 22" xfId="6623"/>
    <cellStyle name="표준 101 23" xfId="6624"/>
    <cellStyle name="표준 101 24" xfId="6625"/>
    <cellStyle name="표준 101 25" xfId="6626"/>
    <cellStyle name="표준 101 26" xfId="6627"/>
    <cellStyle name="표준 101 27" xfId="6628"/>
    <cellStyle name="표준 101 28" xfId="6629"/>
    <cellStyle name="표준 101 29" xfId="6630"/>
    <cellStyle name="표준 101 3" xfId="6631"/>
    <cellStyle name="표준 101 4" xfId="6632"/>
    <cellStyle name="표준 101 5" xfId="6633"/>
    <cellStyle name="표준 101 6" xfId="6634"/>
    <cellStyle name="표준 101 7" xfId="6635"/>
    <cellStyle name="표준 101 8" xfId="6636"/>
    <cellStyle name="표준 101 9" xfId="6637"/>
    <cellStyle name="표준 102 10" xfId="6638"/>
    <cellStyle name="표준 102 11" xfId="6639"/>
    <cellStyle name="표준 102 12" xfId="6640"/>
    <cellStyle name="표준 102 13" xfId="6641"/>
    <cellStyle name="표준 102 14" xfId="6642"/>
    <cellStyle name="표준 102 15" xfId="6643"/>
    <cellStyle name="표준 102 16" xfId="6644"/>
    <cellStyle name="표준 102 17" xfId="6645"/>
    <cellStyle name="표준 102 18" xfId="6646"/>
    <cellStyle name="표준 102 19" xfId="6647"/>
    <cellStyle name="표준 102 2" xfId="6648"/>
    <cellStyle name="표준 102 20" xfId="6649"/>
    <cellStyle name="표준 102 21" xfId="6650"/>
    <cellStyle name="표준 102 22" xfId="6651"/>
    <cellStyle name="표준 102 23" xfId="6652"/>
    <cellStyle name="표준 102 24" xfId="6653"/>
    <cellStyle name="표준 102 25" xfId="6654"/>
    <cellStyle name="표준 102 26" xfId="6655"/>
    <cellStyle name="표준 102 27" xfId="6656"/>
    <cellStyle name="표준 102 28" xfId="6657"/>
    <cellStyle name="표준 102 29" xfId="6658"/>
    <cellStyle name="표준 102 3" xfId="6659"/>
    <cellStyle name="표준 102 4" xfId="6660"/>
    <cellStyle name="표준 102 5" xfId="6661"/>
    <cellStyle name="표준 102 6" xfId="6662"/>
    <cellStyle name="표준 102 7" xfId="6663"/>
    <cellStyle name="표준 102 8" xfId="6664"/>
    <cellStyle name="표준 102 9" xfId="6665"/>
    <cellStyle name="표준 104 10" xfId="6666"/>
    <cellStyle name="표준 104 11" xfId="6667"/>
    <cellStyle name="표준 104 12" xfId="6668"/>
    <cellStyle name="표준 104 13" xfId="6669"/>
    <cellStyle name="표준 104 14" xfId="6670"/>
    <cellStyle name="표준 104 15" xfId="6671"/>
    <cellStyle name="표준 104 16" xfId="6672"/>
    <cellStyle name="표준 104 17" xfId="6673"/>
    <cellStyle name="표준 104 18" xfId="6674"/>
    <cellStyle name="표준 104 19" xfId="6675"/>
    <cellStyle name="표준 104 2" xfId="6676"/>
    <cellStyle name="표준 104 20" xfId="6677"/>
    <cellStyle name="표준 104 21" xfId="6678"/>
    <cellStyle name="표준 104 22" xfId="6679"/>
    <cellStyle name="표준 104 23" xfId="6680"/>
    <cellStyle name="표준 104 24" xfId="6681"/>
    <cellStyle name="표준 104 25" xfId="6682"/>
    <cellStyle name="표준 104 26" xfId="6683"/>
    <cellStyle name="표준 104 27" xfId="6684"/>
    <cellStyle name="표준 104 28" xfId="6685"/>
    <cellStyle name="표준 104 29" xfId="6686"/>
    <cellStyle name="표준 104 3" xfId="6687"/>
    <cellStyle name="표준 104 4" xfId="6688"/>
    <cellStyle name="표준 104 5" xfId="6689"/>
    <cellStyle name="표준 104 6" xfId="6690"/>
    <cellStyle name="표준 104 7" xfId="6691"/>
    <cellStyle name="표준 104 8" xfId="6692"/>
    <cellStyle name="표준 104 9" xfId="6693"/>
    <cellStyle name="표준 106 10" xfId="6694"/>
    <cellStyle name="표준 106 11" xfId="6695"/>
    <cellStyle name="표준 106 12" xfId="6696"/>
    <cellStyle name="표준 106 13" xfId="6697"/>
    <cellStyle name="표준 106 14" xfId="6698"/>
    <cellStyle name="표준 106 15" xfId="6699"/>
    <cellStyle name="표준 106 16" xfId="6700"/>
    <cellStyle name="표준 106 17" xfId="6701"/>
    <cellStyle name="표준 106 18" xfId="6702"/>
    <cellStyle name="표준 106 19" xfId="6703"/>
    <cellStyle name="표준 106 2" xfId="6704"/>
    <cellStyle name="표준 106 20" xfId="6705"/>
    <cellStyle name="표준 106 21" xfId="6706"/>
    <cellStyle name="표준 106 22" xfId="6707"/>
    <cellStyle name="표준 106 3" xfId="6708"/>
    <cellStyle name="표준 106 4" xfId="6709"/>
    <cellStyle name="표준 106 5" xfId="6710"/>
    <cellStyle name="표준 106 6" xfId="6711"/>
    <cellStyle name="표준 106 7" xfId="6712"/>
    <cellStyle name="표준 106 8" xfId="6713"/>
    <cellStyle name="표준 106 9" xfId="6714"/>
    <cellStyle name="표준 109 10" xfId="6715"/>
    <cellStyle name="표준 109 11" xfId="6716"/>
    <cellStyle name="표준 109 12" xfId="6717"/>
    <cellStyle name="표준 109 13" xfId="6718"/>
    <cellStyle name="표준 109 14" xfId="6719"/>
    <cellStyle name="표준 109 15" xfId="6720"/>
    <cellStyle name="표준 109 16" xfId="6721"/>
    <cellStyle name="표준 109 17" xfId="6722"/>
    <cellStyle name="표준 109 18" xfId="6723"/>
    <cellStyle name="표준 109 19" xfId="6724"/>
    <cellStyle name="표준 109 2" xfId="6725"/>
    <cellStyle name="표준 109 20" xfId="6726"/>
    <cellStyle name="표준 109 21" xfId="6727"/>
    <cellStyle name="표준 109 22" xfId="6728"/>
    <cellStyle name="표준 109 3" xfId="6729"/>
    <cellStyle name="표준 109 4" xfId="6730"/>
    <cellStyle name="표준 109 5" xfId="6731"/>
    <cellStyle name="표준 109 6" xfId="6732"/>
    <cellStyle name="표준 109 7" xfId="6733"/>
    <cellStyle name="표준 109 8" xfId="6734"/>
    <cellStyle name="표준 109 9" xfId="6735"/>
    <cellStyle name="표준 11" xfId="1767"/>
    <cellStyle name="표준 11 2" xfId="1768"/>
    <cellStyle name="표준 11 2 2" xfId="1769"/>
    <cellStyle name="표준 11 2 2 2" xfId="6738"/>
    <cellStyle name="표준 11 2 3" xfId="1770"/>
    <cellStyle name="표준 11 2 3 2" xfId="6739"/>
    <cellStyle name="표준 11 2 4" xfId="1771"/>
    <cellStyle name="표준 11 2 4 2" xfId="6740"/>
    <cellStyle name="표준 11 2 5" xfId="1772"/>
    <cellStyle name="표준 11 2 5 2" xfId="6741"/>
    <cellStyle name="표준 11 2 6" xfId="6737"/>
    <cellStyle name="표준 11 2 6 10" xfId="1773"/>
    <cellStyle name="표준 11 2 6 10 2" xfId="6743"/>
    <cellStyle name="표준 11 2 6 10 3" xfId="6742"/>
    <cellStyle name="표준 11 2 6 2 3" xfId="1774"/>
    <cellStyle name="표준 11 2 6 2 3 2" xfId="6745"/>
    <cellStyle name="표준 11 2 6 2 3 3" xfId="6744"/>
    <cellStyle name="표준 11 3" xfId="1775"/>
    <cellStyle name="표준 11 3 2" xfId="6746"/>
    <cellStyle name="표준 11 4" xfId="1776"/>
    <cellStyle name="표준 11 4 2" xfId="6747"/>
    <cellStyle name="표준 11 5" xfId="1777"/>
    <cellStyle name="표준 11 5 2" xfId="6748"/>
    <cellStyle name="표준 11 6" xfId="6736"/>
    <cellStyle name="표준 110 10" xfId="6749"/>
    <cellStyle name="표준 110 11" xfId="6750"/>
    <cellStyle name="표준 110 12" xfId="6751"/>
    <cellStyle name="표준 110 13" xfId="6752"/>
    <cellStyle name="표준 110 14" xfId="6753"/>
    <cellStyle name="표준 110 15" xfId="6754"/>
    <cellStyle name="표준 110 16" xfId="6755"/>
    <cellStyle name="표준 110 17" xfId="6756"/>
    <cellStyle name="표준 110 18" xfId="6757"/>
    <cellStyle name="표준 110 19" xfId="6758"/>
    <cellStyle name="표준 110 2" xfId="6759"/>
    <cellStyle name="표준 110 20" xfId="6760"/>
    <cellStyle name="표준 110 21" xfId="6761"/>
    <cellStyle name="표준 110 22" xfId="6762"/>
    <cellStyle name="표준 110 3" xfId="6763"/>
    <cellStyle name="표준 110 4" xfId="6764"/>
    <cellStyle name="표준 110 5" xfId="6765"/>
    <cellStyle name="표준 110 6" xfId="6766"/>
    <cellStyle name="표준 110 7" xfId="6767"/>
    <cellStyle name="표준 110 8" xfId="6768"/>
    <cellStyle name="표준 110 9" xfId="6769"/>
    <cellStyle name="표준 111 10" xfId="6770"/>
    <cellStyle name="표준 111 11" xfId="6771"/>
    <cellStyle name="표준 111 12" xfId="6772"/>
    <cellStyle name="표준 111 13" xfId="6773"/>
    <cellStyle name="표준 111 14" xfId="6774"/>
    <cellStyle name="표준 111 15" xfId="6775"/>
    <cellStyle name="표준 111 16" xfId="6776"/>
    <cellStyle name="표준 111 17" xfId="6777"/>
    <cellStyle name="표준 111 18" xfId="6778"/>
    <cellStyle name="표준 111 19" xfId="6779"/>
    <cellStyle name="표준 111 2" xfId="6780"/>
    <cellStyle name="표준 111 20" xfId="6781"/>
    <cellStyle name="표준 111 21" xfId="6782"/>
    <cellStyle name="표준 111 22" xfId="6783"/>
    <cellStyle name="표준 111 3" xfId="6784"/>
    <cellStyle name="표준 111 4" xfId="6785"/>
    <cellStyle name="표준 111 5" xfId="6786"/>
    <cellStyle name="표준 111 6" xfId="6787"/>
    <cellStyle name="표준 111 7" xfId="6788"/>
    <cellStyle name="표준 111 8" xfId="6789"/>
    <cellStyle name="표준 111 9" xfId="6790"/>
    <cellStyle name="표준 12" xfId="1778"/>
    <cellStyle name="표준 12 2" xfId="1779"/>
    <cellStyle name="표준 12 2 2" xfId="6792"/>
    <cellStyle name="표준 12 3" xfId="1780"/>
    <cellStyle name="표준 12 3 2" xfId="6793"/>
    <cellStyle name="표준 12 4" xfId="1781"/>
    <cellStyle name="표준 12 4 2" xfId="6794"/>
    <cellStyle name="표준 12 5" xfId="1782"/>
    <cellStyle name="표준 12 5 2" xfId="6795"/>
    <cellStyle name="표준 12 6" xfId="1783"/>
    <cellStyle name="표준 12 6 2" xfId="6796"/>
    <cellStyle name="표준 12 7" xfId="6791"/>
    <cellStyle name="표준 13" xfId="1784"/>
    <cellStyle name="표준 13 2" xfId="1785"/>
    <cellStyle name="표준 13 2 2" xfId="6798"/>
    <cellStyle name="표준 13 3" xfId="1786"/>
    <cellStyle name="표준 13 3 2" xfId="6799"/>
    <cellStyle name="표준 13 4" xfId="6797"/>
    <cellStyle name="표준 14" xfId="1787"/>
    <cellStyle name="표준 14 2" xfId="1788"/>
    <cellStyle name="표준 14 2 2" xfId="6801"/>
    <cellStyle name="표준 14 3" xfId="1789"/>
    <cellStyle name="표준 14 3 2" xfId="6802"/>
    <cellStyle name="표준 14 4" xfId="1790"/>
    <cellStyle name="표준 14 4 2" xfId="6803"/>
    <cellStyle name="표준 14 5" xfId="1791"/>
    <cellStyle name="표준 14 5 2" xfId="6804"/>
    <cellStyle name="표준 14 6" xfId="1792"/>
    <cellStyle name="표준 14 6 2" xfId="6805"/>
    <cellStyle name="표준 14 7" xfId="6800"/>
    <cellStyle name="표준 15" xfId="1793"/>
    <cellStyle name="표준 15 2" xfId="1794"/>
    <cellStyle name="표준 15 2 2" xfId="6807"/>
    <cellStyle name="표준 15 3" xfId="6806"/>
    <cellStyle name="표준 16" xfId="1795"/>
    <cellStyle name="표준 16 2" xfId="1796"/>
    <cellStyle name="표준 16 2 2" xfId="6809"/>
    <cellStyle name="표준 16 3" xfId="1797"/>
    <cellStyle name="표준 16 3 2" xfId="6810"/>
    <cellStyle name="표준 16 4" xfId="6808"/>
    <cellStyle name="표준 17" xfId="1798"/>
    <cellStyle name="표준 17 2" xfId="1799"/>
    <cellStyle name="표준 17 2 2" xfId="6812"/>
    <cellStyle name="표준 17 3" xfId="1800"/>
    <cellStyle name="표준 17 3 2" xfId="6813"/>
    <cellStyle name="표준 17 4" xfId="6811"/>
    <cellStyle name="표준 18" xfId="1801"/>
    <cellStyle name="표준 18 2" xfId="1802"/>
    <cellStyle name="표준 18 2 2" xfId="6815"/>
    <cellStyle name="표준 18 3" xfId="1803"/>
    <cellStyle name="표준 18 3 2" xfId="6816"/>
    <cellStyle name="표준 18 4" xfId="6814"/>
    <cellStyle name="표준 19" xfId="1804"/>
    <cellStyle name="표준 19 2" xfId="1805"/>
    <cellStyle name="표준 19 2 2" xfId="6818"/>
    <cellStyle name="표준 19 3" xfId="1806"/>
    <cellStyle name="표준 19 3 2" xfId="6819"/>
    <cellStyle name="표준 19 4" xfId="6817"/>
    <cellStyle name="표준 2" xfId="1807"/>
    <cellStyle name="표준 2 10" xfId="1808"/>
    <cellStyle name="표준 2 10 2" xfId="6821"/>
    <cellStyle name="표준 2 11" xfId="1809"/>
    <cellStyle name="표준 2 11 2" xfId="6822"/>
    <cellStyle name="표준 2 12" xfId="1810"/>
    <cellStyle name="표준 2 12 2" xfId="6823"/>
    <cellStyle name="표준 2 13" xfId="1811"/>
    <cellStyle name="표준 2 13 10" xfId="6825"/>
    <cellStyle name="표준 2 13 11" xfId="6826"/>
    <cellStyle name="표준 2 13 12" xfId="6827"/>
    <cellStyle name="표준 2 13 13" xfId="6828"/>
    <cellStyle name="표준 2 13 14" xfId="6829"/>
    <cellStyle name="표준 2 13 15" xfId="6830"/>
    <cellStyle name="표준 2 13 16" xfId="6831"/>
    <cellStyle name="표준 2 13 17" xfId="6832"/>
    <cellStyle name="표준 2 13 18" xfId="6833"/>
    <cellStyle name="표준 2 13 19" xfId="6834"/>
    <cellStyle name="표준 2 13 2" xfId="6835"/>
    <cellStyle name="표준 2 13 2 10" xfId="6836"/>
    <cellStyle name="표준 2 13 2 11" xfId="6837"/>
    <cellStyle name="표준 2 13 2 12" xfId="6838"/>
    <cellStyle name="표준 2 13 2 13" xfId="6839"/>
    <cellStyle name="표준 2 13 2 14" xfId="6840"/>
    <cellStyle name="표준 2 13 2 15" xfId="6841"/>
    <cellStyle name="표준 2 13 2 16" xfId="6842"/>
    <cellStyle name="표준 2 13 2 17" xfId="6843"/>
    <cellStyle name="표준 2 13 2 18" xfId="6844"/>
    <cellStyle name="표준 2 13 2 19" xfId="6845"/>
    <cellStyle name="표준 2 13 2 2" xfId="6846"/>
    <cellStyle name="표준 2 13 2 2 10" xfId="6847"/>
    <cellStyle name="표준 2 13 2 2 11" xfId="6848"/>
    <cellStyle name="표준 2 13 2 2 12" xfId="6849"/>
    <cellStyle name="표준 2 13 2 2 13" xfId="6850"/>
    <cellStyle name="표준 2 13 2 2 14" xfId="6851"/>
    <cellStyle name="표준 2 13 2 2 15" xfId="6852"/>
    <cellStyle name="표준 2 13 2 2 16" xfId="6853"/>
    <cellStyle name="표준 2 13 2 2 17" xfId="6854"/>
    <cellStyle name="표준 2 13 2 2 18" xfId="6855"/>
    <cellStyle name="표준 2 13 2 2 19" xfId="6856"/>
    <cellStyle name="표준 2 13 2 2 2" xfId="6857"/>
    <cellStyle name="표준 2 13 2 2 2 2" xfId="6858"/>
    <cellStyle name="표준 2 13 2 2 2 3" xfId="6859"/>
    <cellStyle name="표준 2 13 2 2 2 4" xfId="6860"/>
    <cellStyle name="표준 2 13 2 2 20" xfId="6861"/>
    <cellStyle name="표준 2 13 2 2 21" xfId="6862"/>
    <cellStyle name="표준 2 13 2 2 22" xfId="6863"/>
    <cellStyle name="표준 2 13 2 2 23" xfId="6864"/>
    <cellStyle name="표준 2 13 2 2 24" xfId="6865"/>
    <cellStyle name="표준 2 13 2 2 3" xfId="6866"/>
    <cellStyle name="표준 2 13 2 2 4" xfId="6867"/>
    <cellStyle name="표준 2 13 2 2 5" xfId="6868"/>
    <cellStyle name="표준 2 13 2 2 6" xfId="6869"/>
    <cellStyle name="표준 2 13 2 2 7" xfId="6870"/>
    <cellStyle name="표준 2 13 2 2 8" xfId="6871"/>
    <cellStyle name="표준 2 13 2 2 9" xfId="6872"/>
    <cellStyle name="표준 2 13 2 20" xfId="6873"/>
    <cellStyle name="표준 2 13 2 21" xfId="6874"/>
    <cellStyle name="표준 2 13 2 22" xfId="6875"/>
    <cellStyle name="표준 2 13 2 23" xfId="6876"/>
    <cellStyle name="표준 2 13 2 24" xfId="6877"/>
    <cellStyle name="표준 2 13 2 3" xfId="6878"/>
    <cellStyle name="표준 2 13 2 4" xfId="6879"/>
    <cellStyle name="표준 2 13 2 5" xfId="6880"/>
    <cellStyle name="표준 2 13 2 6" xfId="6881"/>
    <cellStyle name="표준 2 13 2 7" xfId="6882"/>
    <cellStyle name="표준 2 13 2 8" xfId="6883"/>
    <cellStyle name="표준 2 13 2 9" xfId="6884"/>
    <cellStyle name="표준 2 13 20" xfId="6885"/>
    <cellStyle name="표준 2 13 21" xfId="6886"/>
    <cellStyle name="표준 2 13 22" xfId="6887"/>
    <cellStyle name="표준 2 13 23" xfId="6888"/>
    <cellStyle name="표준 2 13 24" xfId="6889"/>
    <cellStyle name="표준 2 13 25" xfId="6890"/>
    <cellStyle name="표준 2 13 26" xfId="6891"/>
    <cellStyle name="표준 2 13 27" xfId="6892"/>
    <cellStyle name="표준 2 13 28" xfId="6893"/>
    <cellStyle name="표준 2 13 29" xfId="6894"/>
    <cellStyle name="표준 2 13 3" xfId="6895"/>
    <cellStyle name="표준 2 13 30" xfId="6896"/>
    <cellStyle name="표준 2 13 31" xfId="6897"/>
    <cellStyle name="표준 2 13 32" xfId="6898"/>
    <cellStyle name="표준 2 13 33" xfId="6899"/>
    <cellStyle name="표준 2 13 34" xfId="6900"/>
    <cellStyle name="표준 2 13 35" xfId="6901"/>
    <cellStyle name="표준 2 13 36" xfId="6824"/>
    <cellStyle name="표준 2 13 4" xfId="6902"/>
    <cellStyle name="표준 2 13 5" xfId="6903"/>
    <cellStyle name="표준 2 13 6" xfId="6904"/>
    <cellStyle name="표준 2 13 7" xfId="6905"/>
    <cellStyle name="표준 2 13 8" xfId="6906"/>
    <cellStyle name="표준 2 13 9" xfId="6907"/>
    <cellStyle name="표준 2 14" xfId="1812"/>
    <cellStyle name="표준 2 14 2" xfId="6908"/>
    <cellStyle name="표준 2 15" xfId="1813"/>
    <cellStyle name="표준 2 15 10" xfId="6910"/>
    <cellStyle name="표준 2 15 11" xfId="6911"/>
    <cellStyle name="표준 2 15 12" xfId="6912"/>
    <cellStyle name="표준 2 15 13" xfId="6913"/>
    <cellStyle name="표준 2 15 14" xfId="6914"/>
    <cellStyle name="표준 2 15 15" xfId="6915"/>
    <cellStyle name="표준 2 15 16" xfId="6916"/>
    <cellStyle name="표준 2 15 17" xfId="6917"/>
    <cellStyle name="표준 2 15 18" xfId="6918"/>
    <cellStyle name="표준 2 15 19" xfId="6919"/>
    <cellStyle name="표준 2 15 2" xfId="6920"/>
    <cellStyle name="표준 2 15 2 10" xfId="6921"/>
    <cellStyle name="표준 2 15 2 11" xfId="6922"/>
    <cellStyle name="표준 2 15 2 12" xfId="6923"/>
    <cellStyle name="표준 2 15 2 13" xfId="6924"/>
    <cellStyle name="표준 2 15 2 14" xfId="6925"/>
    <cellStyle name="표준 2 15 2 15" xfId="6926"/>
    <cellStyle name="표준 2 15 2 16" xfId="6927"/>
    <cellStyle name="표준 2 15 2 17" xfId="6928"/>
    <cellStyle name="표준 2 15 2 18" xfId="6929"/>
    <cellStyle name="표준 2 15 2 19" xfId="6930"/>
    <cellStyle name="표준 2 15 2 2" xfId="6931"/>
    <cellStyle name="표준 2 15 2 2 2" xfId="6932"/>
    <cellStyle name="표준 2 15 2 2 3" xfId="6933"/>
    <cellStyle name="표준 2 15 2 2 4" xfId="6934"/>
    <cellStyle name="표준 2 15 2 20" xfId="6935"/>
    <cellStyle name="표준 2 15 2 21" xfId="6936"/>
    <cellStyle name="표준 2 15 2 22" xfId="6937"/>
    <cellStyle name="표준 2 15 2 23" xfId="6938"/>
    <cellStyle name="표준 2 15 2 24" xfId="6939"/>
    <cellStyle name="표준 2 15 2 25" xfId="6940"/>
    <cellStyle name="표준 2 15 2 26" xfId="6941"/>
    <cellStyle name="표준 2 15 2 27" xfId="6942"/>
    <cellStyle name="표준 2 15 2 28" xfId="6943"/>
    <cellStyle name="표준 2 15 2 29" xfId="6944"/>
    <cellStyle name="표준 2 15 2 3" xfId="6945"/>
    <cellStyle name="표준 2 15 2 3 2" xfId="6946"/>
    <cellStyle name="표준 2 15 2 3 3" xfId="6947"/>
    <cellStyle name="표준 2 15 2 3 4" xfId="6948"/>
    <cellStyle name="표준 2 15 2 3 5" xfId="6949"/>
    <cellStyle name="표준 2 15 2 3 6" xfId="6950"/>
    <cellStyle name="표준 2 15 2 3 7" xfId="6951"/>
    <cellStyle name="표준 2 15 2 30" xfId="6952"/>
    <cellStyle name="표준 2 15 2 4" xfId="6953"/>
    <cellStyle name="표준 2 15 2 4 2" xfId="6954"/>
    <cellStyle name="표준 2 15 2 4 3" xfId="6955"/>
    <cellStyle name="표준 2 15 2 4 4" xfId="6956"/>
    <cellStyle name="표준 2 15 2 4 5" xfId="6957"/>
    <cellStyle name="표준 2 15 2 4 6" xfId="6958"/>
    <cellStyle name="표준 2 15 2 4 7" xfId="6959"/>
    <cellStyle name="표준 2 15 2 5" xfId="6960"/>
    <cellStyle name="표준 2 15 2 6" xfId="6961"/>
    <cellStyle name="표준 2 15 2 7" xfId="6962"/>
    <cellStyle name="표준 2 15 2 8" xfId="6963"/>
    <cellStyle name="표준 2 15 2 9" xfId="6964"/>
    <cellStyle name="표준 2 15 20" xfId="6965"/>
    <cellStyle name="표준 2 15 21" xfId="6966"/>
    <cellStyle name="표준 2 15 22" xfId="6967"/>
    <cellStyle name="표준 2 15 23" xfId="6968"/>
    <cellStyle name="표준 2 15 24" xfId="6969"/>
    <cellStyle name="표준 2 15 25" xfId="6970"/>
    <cellStyle name="표준 2 15 26" xfId="6971"/>
    <cellStyle name="표준 2 15 27" xfId="6972"/>
    <cellStyle name="표준 2 15 28" xfId="6973"/>
    <cellStyle name="표준 2 15 29" xfId="6974"/>
    <cellStyle name="표준 2 15 3" xfId="6975"/>
    <cellStyle name="표준 2 15 3 2" xfId="6976"/>
    <cellStyle name="표준 2 15 3 3" xfId="6977"/>
    <cellStyle name="표준 2 15 3 4" xfId="6978"/>
    <cellStyle name="표준 2 15 3 5" xfId="6979"/>
    <cellStyle name="표준 2 15 3 6" xfId="6980"/>
    <cellStyle name="표준 2 15 3 7" xfId="6981"/>
    <cellStyle name="표준 2 15 30" xfId="6982"/>
    <cellStyle name="표준 2 15 31" xfId="6909"/>
    <cellStyle name="표준 2 15 4" xfId="6983"/>
    <cellStyle name="표준 2 15 4 2" xfId="6984"/>
    <cellStyle name="표준 2 15 4 3" xfId="6985"/>
    <cellStyle name="표준 2 15 4 4" xfId="6986"/>
    <cellStyle name="표준 2 15 4 5" xfId="6987"/>
    <cellStyle name="표준 2 15 4 6" xfId="6988"/>
    <cellStyle name="표준 2 15 4 7" xfId="6989"/>
    <cellStyle name="표준 2 15 5" xfId="6990"/>
    <cellStyle name="표준 2 15 6" xfId="6991"/>
    <cellStyle name="표준 2 15 7" xfId="6992"/>
    <cellStyle name="표준 2 15 8" xfId="6993"/>
    <cellStyle name="표준 2 15 9" xfId="6994"/>
    <cellStyle name="표준 2 16" xfId="1814"/>
    <cellStyle name="표준 2 16 10" xfId="6996"/>
    <cellStyle name="표준 2 16 11" xfId="6997"/>
    <cellStyle name="표준 2 16 12" xfId="6998"/>
    <cellStyle name="표준 2 16 13" xfId="6999"/>
    <cellStyle name="표준 2 16 14" xfId="7000"/>
    <cellStyle name="표준 2 16 15" xfId="7001"/>
    <cellStyle name="표준 2 16 16" xfId="7002"/>
    <cellStyle name="표준 2 16 17" xfId="7003"/>
    <cellStyle name="표준 2 16 18" xfId="7004"/>
    <cellStyle name="표준 2 16 19" xfId="7005"/>
    <cellStyle name="표준 2 16 2" xfId="7006"/>
    <cellStyle name="표준 2 16 2 10" xfId="7007"/>
    <cellStyle name="표준 2 16 2 11" xfId="7008"/>
    <cellStyle name="표준 2 16 2 12" xfId="7009"/>
    <cellStyle name="표준 2 16 2 13" xfId="7010"/>
    <cellStyle name="표준 2 16 2 14" xfId="7011"/>
    <cellStyle name="표준 2 16 2 15" xfId="7012"/>
    <cellStyle name="표준 2 16 2 16" xfId="7013"/>
    <cellStyle name="표준 2 16 2 17" xfId="7014"/>
    <cellStyle name="표준 2 16 2 18" xfId="7015"/>
    <cellStyle name="표준 2 16 2 19" xfId="7016"/>
    <cellStyle name="표준 2 16 2 2" xfId="7017"/>
    <cellStyle name="표준 2 16 2 2 2" xfId="7018"/>
    <cellStyle name="표준 2 16 2 2 3" xfId="7019"/>
    <cellStyle name="표준 2 16 2 2 4" xfId="7020"/>
    <cellStyle name="표준 2 16 2 20" xfId="7021"/>
    <cellStyle name="표준 2 16 2 21" xfId="7022"/>
    <cellStyle name="표준 2 16 2 22" xfId="7023"/>
    <cellStyle name="표준 2 16 2 23" xfId="7024"/>
    <cellStyle name="표준 2 16 2 24" xfId="7025"/>
    <cellStyle name="표준 2 16 2 3" xfId="7026"/>
    <cellStyle name="표준 2 16 2 4" xfId="7027"/>
    <cellStyle name="표준 2 16 2 5" xfId="7028"/>
    <cellStyle name="표준 2 16 2 6" xfId="7029"/>
    <cellStyle name="표준 2 16 2 7" xfId="7030"/>
    <cellStyle name="표준 2 16 2 8" xfId="7031"/>
    <cellStyle name="표준 2 16 2 9" xfId="7032"/>
    <cellStyle name="표준 2 16 20" xfId="7033"/>
    <cellStyle name="표준 2 16 21" xfId="7034"/>
    <cellStyle name="표준 2 16 22" xfId="7035"/>
    <cellStyle name="표준 2 16 23" xfId="7036"/>
    <cellStyle name="표준 2 16 24" xfId="7037"/>
    <cellStyle name="표준 2 16 25" xfId="7038"/>
    <cellStyle name="표준 2 16 26" xfId="7039"/>
    <cellStyle name="표준 2 16 27" xfId="7040"/>
    <cellStyle name="표준 2 16 28" xfId="7041"/>
    <cellStyle name="표준 2 16 29" xfId="7042"/>
    <cellStyle name="표준 2 16 3" xfId="7043"/>
    <cellStyle name="표준 2 16 30" xfId="7044"/>
    <cellStyle name="표준 2 16 31" xfId="6995"/>
    <cellStyle name="표준 2 16 4" xfId="7045"/>
    <cellStyle name="표준 2 16 5" xfId="7046"/>
    <cellStyle name="표준 2 16 6" xfId="7047"/>
    <cellStyle name="표준 2 16 7" xfId="7048"/>
    <cellStyle name="표준 2 16 8" xfId="7049"/>
    <cellStyle name="표준 2 16 9" xfId="7050"/>
    <cellStyle name="표준 2 17" xfId="1815"/>
    <cellStyle name="표준 2 17 10" xfId="7052"/>
    <cellStyle name="표준 2 17 11" xfId="7053"/>
    <cellStyle name="표준 2 17 12" xfId="7054"/>
    <cellStyle name="표준 2 17 13" xfId="7055"/>
    <cellStyle name="표준 2 17 14" xfId="7056"/>
    <cellStyle name="표준 2 17 15" xfId="7057"/>
    <cellStyle name="표준 2 17 16" xfId="7058"/>
    <cellStyle name="표준 2 17 17" xfId="7059"/>
    <cellStyle name="표준 2 17 18" xfId="7060"/>
    <cellStyle name="표준 2 17 19" xfId="7061"/>
    <cellStyle name="표준 2 17 2" xfId="7062"/>
    <cellStyle name="표준 2 17 2 10" xfId="7063"/>
    <cellStyle name="표준 2 17 2 11" xfId="7064"/>
    <cellStyle name="표준 2 17 2 12" xfId="7065"/>
    <cellStyle name="표준 2 17 2 13" xfId="7066"/>
    <cellStyle name="표준 2 17 2 14" xfId="7067"/>
    <cellStyle name="표준 2 17 2 15" xfId="7068"/>
    <cellStyle name="표준 2 17 2 16" xfId="7069"/>
    <cellStyle name="표준 2 17 2 17" xfId="7070"/>
    <cellStyle name="표준 2 17 2 18" xfId="7071"/>
    <cellStyle name="표준 2 17 2 19" xfId="7072"/>
    <cellStyle name="표준 2 17 2 2" xfId="7073"/>
    <cellStyle name="표준 2 17 2 2 2" xfId="7074"/>
    <cellStyle name="표준 2 17 2 2 3" xfId="7075"/>
    <cellStyle name="표준 2 17 2 2 4" xfId="7076"/>
    <cellStyle name="표준 2 17 2 20" xfId="7077"/>
    <cellStyle name="표준 2 17 2 21" xfId="7078"/>
    <cellStyle name="표준 2 17 2 22" xfId="7079"/>
    <cellStyle name="표준 2 17 2 23" xfId="7080"/>
    <cellStyle name="표준 2 17 2 24" xfId="7081"/>
    <cellStyle name="표준 2 17 2 3" xfId="7082"/>
    <cellStyle name="표준 2 17 2 4" xfId="7083"/>
    <cellStyle name="표준 2 17 2 5" xfId="7084"/>
    <cellStyle name="표준 2 17 2 6" xfId="7085"/>
    <cellStyle name="표준 2 17 2 7" xfId="7086"/>
    <cellStyle name="표준 2 17 2 8" xfId="7087"/>
    <cellStyle name="표준 2 17 2 9" xfId="7088"/>
    <cellStyle name="표준 2 17 20" xfId="7089"/>
    <cellStyle name="표준 2 17 21" xfId="7090"/>
    <cellStyle name="표준 2 17 22" xfId="7091"/>
    <cellStyle name="표준 2 17 23" xfId="7092"/>
    <cellStyle name="표준 2 17 24" xfId="7093"/>
    <cellStyle name="표준 2 17 25" xfId="7094"/>
    <cellStyle name="표준 2 17 26" xfId="7095"/>
    <cellStyle name="표준 2 17 27" xfId="7096"/>
    <cellStyle name="표준 2 17 28" xfId="7097"/>
    <cellStyle name="표준 2 17 29" xfId="7098"/>
    <cellStyle name="표준 2 17 3" xfId="7099"/>
    <cellStyle name="표준 2 17 30" xfId="7100"/>
    <cellStyle name="표준 2 17 31" xfId="7051"/>
    <cellStyle name="표준 2 17 4" xfId="7101"/>
    <cellStyle name="표준 2 17 5" xfId="7102"/>
    <cellStyle name="표준 2 17 6" xfId="7103"/>
    <cellStyle name="표준 2 17 7" xfId="7104"/>
    <cellStyle name="표준 2 17 8" xfId="7105"/>
    <cellStyle name="표준 2 17 9" xfId="7106"/>
    <cellStyle name="표준 2 18" xfId="1816"/>
    <cellStyle name="표준 2 18 10" xfId="7108"/>
    <cellStyle name="표준 2 18 11" xfId="7107"/>
    <cellStyle name="표준 2 18 2" xfId="7109"/>
    <cellStyle name="표준 2 18 3" xfId="7110"/>
    <cellStyle name="표준 2 18 4" xfId="7111"/>
    <cellStyle name="표준 2 18 5" xfId="7112"/>
    <cellStyle name="표준 2 18 6" xfId="7113"/>
    <cellStyle name="표준 2 18 7" xfId="7114"/>
    <cellStyle name="표준 2 18 8" xfId="7115"/>
    <cellStyle name="표준 2 18 9" xfId="7116"/>
    <cellStyle name="표준 2 19" xfId="1817"/>
    <cellStyle name="표준 2 19 10" xfId="7118"/>
    <cellStyle name="표준 2 19 11" xfId="7117"/>
    <cellStyle name="표준 2 19 2" xfId="7119"/>
    <cellStyle name="표준 2 19 3" xfId="7120"/>
    <cellStyle name="표준 2 19 4" xfId="7121"/>
    <cellStyle name="표준 2 19 5" xfId="7122"/>
    <cellStyle name="표준 2 19 6" xfId="7123"/>
    <cellStyle name="표준 2 19 7" xfId="7124"/>
    <cellStyle name="표준 2 19 8" xfId="7125"/>
    <cellStyle name="표준 2 19 9" xfId="7126"/>
    <cellStyle name="표준 2 2" xfId="1818"/>
    <cellStyle name="표준 2 2 10" xfId="1819"/>
    <cellStyle name="표준 2 2 10 10" xfId="7129"/>
    <cellStyle name="표준 2 2 10 11" xfId="7130"/>
    <cellStyle name="표준 2 2 10 12" xfId="7131"/>
    <cellStyle name="표준 2 2 10 13" xfId="7132"/>
    <cellStyle name="표준 2 2 10 14" xfId="7133"/>
    <cellStyle name="표준 2 2 10 15" xfId="7134"/>
    <cellStyle name="표준 2 2 10 16" xfId="7135"/>
    <cellStyle name="표준 2 2 10 17" xfId="7136"/>
    <cellStyle name="표준 2 2 10 18" xfId="7137"/>
    <cellStyle name="표준 2 2 10 19" xfId="7138"/>
    <cellStyle name="표준 2 2 10 2" xfId="7139"/>
    <cellStyle name="표준 2 2 10 2 10" xfId="7140"/>
    <cellStyle name="표준 2 2 10 2 11" xfId="7141"/>
    <cellStyle name="표준 2 2 10 2 12" xfId="7142"/>
    <cellStyle name="표준 2 2 10 2 13" xfId="7143"/>
    <cellStyle name="표준 2 2 10 2 14" xfId="7144"/>
    <cellStyle name="표준 2 2 10 2 15" xfId="7145"/>
    <cellStyle name="표준 2 2 10 2 16" xfId="7146"/>
    <cellStyle name="표준 2 2 10 2 17" xfId="7147"/>
    <cellStyle name="표준 2 2 10 2 18" xfId="7148"/>
    <cellStyle name="표준 2 2 10 2 19" xfId="7149"/>
    <cellStyle name="표준 2 2 10 2 2" xfId="7150"/>
    <cellStyle name="표준 2 2 10 2 2 2" xfId="7151"/>
    <cellStyle name="표준 2 2 10 2 2 3" xfId="7152"/>
    <cellStyle name="표준 2 2 10 2 2 4" xfId="7153"/>
    <cellStyle name="표준 2 2 10 2 20" xfId="7154"/>
    <cellStyle name="표준 2 2 10 2 21" xfId="7155"/>
    <cellStyle name="표준 2 2 10 2 22" xfId="7156"/>
    <cellStyle name="표준 2 2 10 2 23" xfId="7157"/>
    <cellStyle name="표준 2 2 10 2 24" xfId="7158"/>
    <cellStyle name="표준 2 2 10 2 3" xfId="7159"/>
    <cellStyle name="표준 2 2 10 2 4" xfId="7160"/>
    <cellStyle name="표준 2 2 10 2 5" xfId="7161"/>
    <cellStyle name="표준 2 2 10 2 6" xfId="7162"/>
    <cellStyle name="표준 2 2 10 2 7" xfId="7163"/>
    <cellStyle name="표준 2 2 10 2 8" xfId="7164"/>
    <cellStyle name="표준 2 2 10 2 9" xfId="7165"/>
    <cellStyle name="표준 2 2 10 20" xfId="7166"/>
    <cellStyle name="표준 2 2 10 21" xfId="7167"/>
    <cellStyle name="표준 2 2 10 22" xfId="7168"/>
    <cellStyle name="표준 2 2 10 23" xfId="7169"/>
    <cellStyle name="표준 2 2 10 24" xfId="7170"/>
    <cellStyle name="표준 2 2 10 25" xfId="7171"/>
    <cellStyle name="표준 2 2 10 26" xfId="7172"/>
    <cellStyle name="표준 2 2 10 27" xfId="7173"/>
    <cellStyle name="표준 2 2 10 28" xfId="7174"/>
    <cellStyle name="표준 2 2 10 29" xfId="7175"/>
    <cellStyle name="표준 2 2 10 3" xfId="7176"/>
    <cellStyle name="표준 2 2 10 30" xfId="7177"/>
    <cellStyle name="표준 2 2 10 31" xfId="7128"/>
    <cellStyle name="표준 2 2 10 4" xfId="7178"/>
    <cellStyle name="표준 2 2 10 5" xfId="7179"/>
    <cellStyle name="표준 2 2 10 6" xfId="7180"/>
    <cellStyle name="표준 2 2 10 7" xfId="7181"/>
    <cellStyle name="표준 2 2 10 8" xfId="7182"/>
    <cellStyle name="표준 2 2 10 9" xfId="7183"/>
    <cellStyle name="표준 2 2 11" xfId="1820"/>
    <cellStyle name="표준 2 2 11 10" xfId="7185"/>
    <cellStyle name="표준 2 2 11 11" xfId="7184"/>
    <cellStyle name="표준 2 2 11 2" xfId="7186"/>
    <cellStyle name="표준 2 2 11 3" xfId="7187"/>
    <cellStyle name="표준 2 2 11 4" xfId="7188"/>
    <cellStyle name="표준 2 2 11 5" xfId="7189"/>
    <cellStyle name="표준 2 2 11 6" xfId="7190"/>
    <cellStyle name="표준 2 2 11 7" xfId="7191"/>
    <cellStyle name="표준 2 2 11 8" xfId="7192"/>
    <cellStyle name="표준 2 2 11 9" xfId="7193"/>
    <cellStyle name="표준 2 2 12" xfId="1821"/>
    <cellStyle name="표준 2 2 12 10" xfId="7195"/>
    <cellStyle name="표준 2 2 12 11" xfId="7194"/>
    <cellStyle name="표준 2 2 12 2" xfId="7196"/>
    <cellStyle name="표준 2 2 12 3" xfId="7197"/>
    <cellStyle name="표준 2 2 12 4" xfId="7198"/>
    <cellStyle name="표준 2 2 12 5" xfId="7199"/>
    <cellStyle name="표준 2 2 12 6" xfId="7200"/>
    <cellStyle name="표준 2 2 12 7" xfId="7201"/>
    <cellStyle name="표준 2 2 12 8" xfId="7202"/>
    <cellStyle name="표준 2 2 12 9" xfId="7203"/>
    <cellStyle name="표준 2 2 13" xfId="1822"/>
    <cellStyle name="표준 2 2 13 10" xfId="7205"/>
    <cellStyle name="표준 2 2 13 11" xfId="7204"/>
    <cellStyle name="표준 2 2 13 2" xfId="7206"/>
    <cellStyle name="표준 2 2 13 3" xfId="7207"/>
    <cellStyle name="표준 2 2 13 4" xfId="7208"/>
    <cellStyle name="표준 2 2 13 5" xfId="7209"/>
    <cellStyle name="표준 2 2 13 6" xfId="7210"/>
    <cellStyle name="표준 2 2 13 7" xfId="7211"/>
    <cellStyle name="표준 2 2 13 8" xfId="7212"/>
    <cellStyle name="표준 2 2 13 9" xfId="7213"/>
    <cellStyle name="표준 2 2 14" xfId="1823"/>
    <cellStyle name="표준 2 2 14 10" xfId="7215"/>
    <cellStyle name="표준 2 2 14 11" xfId="7214"/>
    <cellStyle name="표준 2 2 14 2" xfId="7216"/>
    <cellStyle name="표준 2 2 14 3" xfId="7217"/>
    <cellStyle name="표준 2 2 14 4" xfId="7218"/>
    <cellStyle name="표준 2 2 14 5" xfId="7219"/>
    <cellStyle name="표준 2 2 14 6" xfId="7220"/>
    <cellStyle name="표준 2 2 14 7" xfId="7221"/>
    <cellStyle name="표준 2 2 14 8" xfId="7222"/>
    <cellStyle name="표준 2 2 14 9" xfId="7223"/>
    <cellStyle name="표준 2 2 15" xfId="1824"/>
    <cellStyle name="표준 2 2 15 2" xfId="7225"/>
    <cellStyle name="표준 2 2 15 3" xfId="7226"/>
    <cellStyle name="표준 2 2 15 4" xfId="7227"/>
    <cellStyle name="표준 2 2 15 5" xfId="7224"/>
    <cellStyle name="표준 2 2 16" xfId="1825"/>
    <cellStyle name="표준 2 2 16 2" xfId="7229"/>
    <cellStyle name="표준 2 2 16 3" xfId="7230"/>
    <cellStyle name="표준 2 2 16 4" xfId="7231"/>
    <cellStyle name="표준 2 2 16 5" xfId="7228"/>
    <cellStyle name="표준 2 2 17" xfId="1826"/>
    <cellStyle name="표준 2 2 17 2" xfId="7233"/>
    <cellStyle name="표준 2 2 17 3" xfId="7234"/>
    <cellStyle name="표준 2 2 17 4" xfId="7235"/>
    <cellStyle name="표준 2 2 17 5" xfId="7232"/>
    <cellStyle name="표준 2 2 18" xfId="1827"/>
    <cellStyle name="표준 2 2 18 2" xfId="7237"/>
    <cellStyle name="표준 2 2 18 3" xfId="7238"/>
    <cellStyle name="표준 2 2 18 4" xfId="7239"/>
    <cellStyle name="표준 2 2 18 5" xfId="7236"/>
    <cellStyle name="표준 2 2 19" xfId="1828"/>
    <cellStyle name="표준 2 2 19 2" xfId="7241"/>
    <cellStyle name="표준 2 2 19 3" xfId="7242"/>
    <cellStyle name="표준 2 2 19 4" xfId="7243"/>
    <cellStyle name="표준 2 2 19 5" xfId="7240"/>
    <cellStyle name="표준 2 2 2" xfId="1829"/>
    <cellStyle name="표준 2 2 2 10" xfId="7245"/>
    <cellStyle name="표준 2 2 2 11" xfId="7246"/>
    <cellStyle name="표준 2 2 2 12" xfId="7247"/>
    <cellStyle name="표준 2 2 2 13" xfId="7248"/>
    <cellStyle name="표준 2 2 2 14" xfId="7249"/>
    <cellStyle name="표준 2 2 2 15" xfId="7250"/>
    <cellStyle name="표준 2 2 2 16" xfId="7251"/>
    <cellStyle name="표준 2 2 2 17" xfId="7252"/>
    <cellStyle name="표준 2 2 2 18" xfId="7253"/>
    <cellStyle name="표준 2 2 2 19" xfId="7254"/>
    <cellStyle name="표준 2 2 2 2" xfId="1830"/>
    <cellStyle name="표준 2 2 2 2 10" xfId="1831"/>
    <cellStyle name="표준 2 2 2 2 10 2" xfId="7257"/>
    <cellStyle name="표준 2 2 2 2 10 3" xfId="7258"/>
    <cellStyle name="표준 2 2 2 2 10 4" xfId="7259"/>
    <cellStyle name="표준 2 2 2 2 10 5" xfId="7256"/>
    <cellStyle name="표준 2 2 2 2 11" xfId="1832"/>
    <cellStyle name="표준 2 2 2 2 11 2" xfId="7261"/>
    <cellStyle name="표준 2 2 2 2 11 3" xfId="7262"/>
    <cellStyle name="표준 2 2 2 2 11 4" xfId="7263"/>
    <cellStyle name="표준 2 2 2 2 11 5" xfId="7260"/>
    <cellStyle name="표준 2 2 2 2 12" xfId="1833"/>
    <cellStyle name="표준 2 2 2 2 12 2" xfId="7265"/>
    <cellStyle name="표준 2 2 2 2 12 3" xfId="7266"/>
    <cellStyle name="표준 2 2 2 2 12 4" xfId="7267"/>
    <cellStyle name="표준 2 2 2 2 12 5" xfId="7264"/>
    <cellStyle name="표준 2 2 2 2 13" xfId="1834"/>
    <cellStyle name="표준 2 2 2 2 13 2" xfId="7269"/>
    <cellStyle name="표준 2 2 2 2 13 3" xfId="7270"/>
    <cellStyle name="표준 2 2 2 2 13 4" xfId="7271"/>
    <cellStyle name="표준 2 2 2 2 13 5" xfId="7268"/>
    <cellStyle name="표준 2 2 2 2 14" xfId="1835"/>
    <cellStyle name="표준 2 2 2 2 14 2" xfId="7273"/>
    <cellStyle name="표준 2 2 2 2 14 3" xfId="7274"/>
    <cellStyle name="표준 2 2 2 2 14 4" xfId="7275"/>
    <cellStyle name="표준 2 2 2 2 14 5" xfId="7272"/>
    <cellStyle name="표준 2 2 2 2 15" xfId="1836"/>
    <cellStyle name="표준 2 2 2 2 15 2" xfId="7277"/>
    <cellStyle name="표준 2 2 2 2 15 3" xfId="7278"/>
    <cellStyle name="표준 2 2 2 2 15 4" xfId="7279"/>
    <cellStyle name="표준 2 2 2 2 15 5" xfId="7276"/>
    <cellStyle name="표준 2 2 2 2 16" xfId="1837"/>
    <cellStyle name="표준 2 2 2 2 16 2" xfId="7281"/>
    <cellStyle name="표준 2 2 2 2 16 3" xfId="7282"/>
    <cellStyle name="표준 2 2 2 2 16 4" xfId="7283"/>
    <cellStyle name="표준 2 2 2 2 16 5" xfId="7280"/>
    <cellStyle name="표준 2 2 2 2 17" xfId="1838"/>
    <cellStyle name="표준 2 2 2 2 17 2" xfId="7285"/>
    <cellStyle name="표준 2 2 2 2 17 3" xfId="7286"/>
    <cellStyle name="표준 2 2 2 2 17 4" xfId="7287"/>
    <cellStyle name="표준 2 2 2 2 17 5" xfId="7284"/>
    <cellStyle name="표준 2 2 2 2 18" xfId="1839"/>
    <cellStyle name="표준 2 2 2 2 18 2" xfId="7289"/>
    <cellStyle name="표준 2 2 2 2 18 3" xfId="7290"/>
    <cellStyle name="표준 2 2 2 2 18 4" xfId="7291"/>
    <cellStyle name="표준 2 2 2 2 18 5" xfId="7288"/>
    <cellStyle name="표준 2 2 2 2 19" xfId="1840"/>
    <cellStyle name="표준 2 2 2 2 19 2" xfId="7293"/>
    <cellStyle name="표준 2 2 2 2 19 3" xfId="7294"/>
    <cellStyle name="표준 2 2 2 2 19 4" xfId="7295"/>
    <cellStyle name="표준 2 2 2 2 19 5" xfId="7292"/>
    <cellStyle name="표준 2 2 2 2 2" xfId="1841"/>
    <cellStyle name="표준 2 2 2 2 2 10" xfId="7297"/>
    <cellStyle name="표준 2 2 2 2 2 11" xfId="7298"/>
    <cellStyle name="표준 2 2 2 2 2 12" xfId="7299"/>
    <cellStyle name="표준 2 2 2 2 2 13" xfId="7300"/>
    <cellStyle name="표준 2 2 2 2 2 14" xfId="7301"/>
    <cellStyle name="표준 2 2 2 2 2 15" xfId="7302"/>
    <cellStyle name="표준 2 2 2 2 2 16" xfId="7303"/>
    <cellStyle name="표준 2 2 2 2 2 17" xfId="7304"/>
    <cellStyle name="표준 2 2 2 2 2 18" xfId="7305"/>
    <cellStyle name="표준 2 2 2 2 2 19" xfId="7306"/>
    <cellStyle name="표준 2 2 2 2 2 2" xfId="7307"/>
    <cellStyle name="표준 2 2 2 2 2 2 10" xfId="7308"/>
    <cellStyle name="표준 2 2 2 2 2 2 11" xfId="7309"/>
    <cellStyle name="표준 2 2 2 2 2 2 12" xfId="7310"/>
    <cellStyle name="표준 2 2 2 2 2 2 13" xfId="7311"/>
    <cellStyle name="표준 2 2 2 2 2 2 14" xfId="7312"/>
    <cellStyle name="표준 2 2 2 2 2 2 15" xfId="7313"/>
    <cellStyle name="표준 2 2 2 2 2 2 16" xfId="7314"/>
    <cellStyle name="표준 2 2 2 2 2 2 17" xfId="7315"/>
    <cellStyle name="표준 2 2 2 2 2 2 18" xfId="7316"/>
    <cellStyle name="표준 2 2 2 2 2 2 19" xfId="7317"/>
    <cellStyle name="표준 2 2 2 2 2 2 2" xfId="7318"/>
    <cellStyle name="표준 2 2 2 2 2 2 20" xfId="7319"/>
    <cellStyle name="표준 2 2 2 2 2 2 21" xfId="7320"/>
    <cellStyle name="표준 2 2 2 2 2 2 22" xfId="7321"/>
    <cellStyle name="표준 2 2 2 2 2 2 3" xfId="7322"/>
    <cellStyle name="표준 2 2 2 2 2 2 4" xfId="7323"/>
    <cellStyle name="표준 2 2 2 2 2 2 5" xfId="7324"/>
    <cellStyle name="표준 2 2 2 2 2 2 6" xfId="7325"/>
    <cellStyle name="표준 2 2 2 2 2 2 7" xfId="7326"/>
    <cellStyle name="표준 2 2 2 2 2 2 8" xfId="7327"/>
    <cellStyle name="표준 2 2 2 2 2 2 9" xfId="7328"/>
    <cellStyle name="표준 2 2 2 2 2 20" xfId="7329"/>
    <cellStyle name="표준 2 2 2 2 2 21" xfId="7330"/>
    <cellStyle name="표준 2 2 2 2 2 22" xfId="7331"/>
    <cellStyle name="표준 2 2 2 2 2 23" xfId="7296"/>
    <cellStyle name="표준 2 2 2 2 2 3" xfId="7332"/>
    <cellStyle name="표준 2 2 2 2 2 4" xfId="7333"/>
    <cellStyle name="표준 2 2 2 2 2 5" xfId="7334"/>
    <cellStyle name="표준 2 2 2 2 2 6" xfId="7335"/>
    <cellStyle name="표준 2 2 2 2 2 7" xfId="7336"/>
    <cellStyle name="표준 2 2 2 2 2 8" xfId="7337"/>
    <cellStyle name="표준 2 2 2 2 2 9" xfId="7338"/>
    <cellStyle name="표준 2 2 2 2 20" xfId="1842"/>
    <cellStyle name="표준 2 2 2 2 20 2" xfId="7340"/>
    <cellStyle name="표준 2 2 2 2 20 3" xfId="7341"/>
    <cellStyle name="표준 2 2 2 2 20 4" xfId="7342"/>
    <cellStyle name="표준 2 2 2 2 20 5" xfId="7339"/>
    <cellStyle name="표준 2 2 2 2 21" xfId="1843"/>
    <cellStyle name="표준 2 2 2 2 21 2" xfId="7344"/>
    <cellStyle name="표준 2 2 2 2 21 3" xfId="7345"/>
    <cellStyle name="표준 2 2 2 2 21 4" xfId="7346"/>
    <cellStyle name="표준 2 2 2 2 21 5" xfId="7343"/>
    <cellStyle name="표준 2 2 2 2 22" xfId="1844"/>
    <cellStyle name="표준 2 2 2 2 22 2" xfId="7348"/>
    <cellStyle name="표준 2 2 2 2 22 3" xfId="7349"/>
    <cellStyle name="표준 2 2 2 2 22 4" xfId="7350"/>
    <cellStyle name="표준 2 2 2 2 22 5" xfId="7347"/>
    <cellStyle name="표준 2 2 2 2 23" xfId="1845"/>
    <cellStyle name="표준 2 2 2 2 23 2" xfId="7352"/>
    <cellStyle name="표준 2 2 2 2 23 3" xfId="7353"/>
    <cellStyle name="표준 2 2 2 2 23 4" xfId="7354"/>
    <cellStyle name="표준 2 2 2 2 23 5" xfId="7351"/>
    <cellStyle name="표준 2 2 2 2 24" xfId="1846"/>
    <cellStyle name="표준 2 2 2 2 24 2" xfId="7356"/>
    <cellStyle name="표준 2 2 2 2 24 3" xfId="7357"/>
    <cellStyle name="표준 2 2 2 2 24 4" xfId="7358"/>
    <cellStyle name="표준 2 2 2 2 24 5" xfId="7355"/>
    <cellStyle name="표준 2 2 2 2 25" xfId="1847"/>
    <cellStyle name="표준 2 2 2 2 25 2" xfId="7360"/>
    <cellStyle name="표준 2 2 2 2 25 3" xfId="7361"/>
    <cellStyle name="표준 2 2 2 2 25 4" xfId="7362"/>
    <cellStyle name="표준 2 2 2 2 25 5" xfId="7359"/>
    <cellStyle name="표준 2 2 2 2 26" xfId="1848"/>
    <cellStyle name="표준 2 2 2 2 26 2" xfId="7364"/>
    <cellStyle name="표준 2 2 2 2 26 3" xfId="7365"/>
    <cellStyle name="표준 2 2 2 2 26 4" xfId="7366"/>
    <cellStyle name="표준 2 2 2 2 26 5" xfId="7363"/>
    <cellStyle name="표준 2 2 2 2 27" xfId="1849"/>
    <cellStyle name="표준 2 2 2 2 27 2" xfId="7368"/>
    <cellStyle name="표준 2 2 2 2 27 3" xfId="7369"/>
    <cellStyle name="표준 2 2 2 2 27 4" xfId="7370"/>
    <cellStyle name="표준 2 2 2 2 27 5" xfId="7367"/>
    <cellStyle name="표준 2 2 2 2 28" xfId="1850"/>
    <cellStyle name="표준 2 2 2 2 28 2" xfId="7372"/>
    <cellStyle name="표준 2 2 2 2 28 3" xfId="7373"/>
    <cellStyle name="표준 2 2 2 2 28 4" xfId="7374"/>
    <cellStyle name="표준 2 2 2 2 28 5" xfId="7371"/>
    <cellStyle name="표준 2 2 2 2 29" xfId="1851"/>
    <cellStyle name="표준 2 2 2 2 29 2" xfId="7376"/>
    <cellStyle name="표준 2 2 2 2 29 3" xfId="7377"/>
    <cellStyle name="표준 2 2 2 2 29 4" xfId="7378"/>
    <cellStyle name="표준 2 2 2 2 29 5" xfId="7375"/>
    <cellStyle name="표준 2 2 2 2 3" xfId="1852"/>
    <cellStyle name="표준 2 2 2 2 3 10" xfId="7380"/>
    <cellStyle name="표준 2 2 2 2 3 11" xfId="7379"/>
    <cellStyle name="표준 2 2 2 2 3 2" xfId="7381"/>
    <cellStyle name="표준 2 2 2 2 3 3" xfId="7382"/>
    <cellStyle name="표준 2 2 2 2 3 4" xfId="7383"/>
    <cellStyle name="표준 2 2 2 2 3 5" xfId="7384"/>
    <cellStyle name="표준 2 2 2 2 3 6" xfId="7385"/>
    <cellStyle name="표준 2 2 2 2 3 7" xfId="7386"/>
    <cellStyle name="표준 2 2 2 2 3 8" xfId="7387"/>
    <cellStyle name="표준 2 2 2 2 3 9" xfId="7388"/>
    <cellStyle name="표준 2 2 2 2 30" xfId="7389"/>
    <cellStyle name="표준 2 2 2 2 31" xfId="7390"/>
    <cellStyle name="표준 2 2 2 2 32" xfId="7391"/>
    <cellStyle name="표준 2 2 2 2 33" xfId="7392"/>
    <cellStyle name="표준 2 2 2 2 34" xfId="7393"/>
    <cellStyle name="표준 2 2 2 2 35" xfId="7394"/>
    <cellStyle name="표준 2 2 2 2 36" xfId="7395"/>
    <cellStyle name="표준 2 2 2 2 37" xfId="7396"/>
    <cellStyle name="표준 2 2 2 2 38" xfId="7397"/>
    <cellStyle name="표준 2 2 2 2 39" xfId="7255"/>
    <cellStyle name="표준 2 2 2 2 4" xfId="1853"/>
    <cellStyle name="표준 2 2 2 2 4 10" xfId="7399"/>
    <cellStyle name="표준 2 2 2 2 4 11" xfId="7398"/>
    <cellStyle name="표준 2 2 2 2 4 2" xfId="7400"/>
    <cellStyle name="표준 2 2 2 2 4 3" xfId="7401"/>
    <cellStyle name="표준 2 2 2 2 4 4" xfId="7402"/>
    <cellStyle name="표준 2 2 2 2 4 5" xfId="7403"/>
    <cellStyle name="표준 2 2 2 2 4 6" xfId="7404"/>
    <cellStyle name="표준 2 2 2 2 4 7" xfId="7405"/>
    <cellStyle name="표준 2 2 2 2 4 8" xfId="7406"/>
    <cellStyle name="표준 2 2 2 2 4 9" xfId="7407"/>
    <cellStyle name="표준 2 2 2 2 5" xfId="1854"/>
    <cellStyle name="표준 2 2 2 2 5 10" xfId="7409"/>
    <cellStyle name="표준 2 2 2 2 5 11" xfId="7408"/>
    <cellStyle name="표준 2 2 2 2 5 2" xfId="7410"/>
    <cellStyle name="표준 2 2 2 2 5 3" xfId="7411"/>
    <cellStyle name="표준 2 2 2 2 5 4" xfId="7412"/>
    <cellStyle name="표준 2 2 2 2 5 5" xfId="7413"/>
    <cellStyle name="표준 2 2 2 2 5 6" xfId="7414"/>
    <cellStyle name="표준 2 2 2 2 5 7" xfId="7415"/>
    <cellStyle name="표준 2 2 2 2 5 8" xfId="7416"/>
    <cellStyle name="표준 2 2 2 2 5 9" xfId="7417"/>
    <cellStyle name="표준 2 2 2 2 6" xfId="1855"/>
    <cellStyle name="표준 2 2 2 2 6 10" xfId="7419"/>
    <cellStyle name="표준 2 2 2 2 6 11" xfId="7418"/>
    <cellStyle name="표준 2 2 2 2 6 2" xfId="7420"/>
    <cellStyle name="표준 2 2 2 2 6 3" xfId="7421"/>
    <cellStyle name="표준 2 2 2 2 6 4" xfId="7422"/>
    <cellStyle name="표준 2 2 2 2 6 5" xfId="7423"/>
    <cellStyle name="표준 2 2 2 2 6 6" xfId="7424"/>
    <cellStyle name="표준 2 2 2 2 6 7" xfId="7425"/>
    <cellStyle name="표준 2 2 2 2 6 8" xfId="7426"/>
    <cellStyle name="표준 2 2 2 2 6 9" xfId="7427"/>
    <cellStyle name="표준 2 2 2 2 7" xfId="1856"/>
    <cellStyle name="표준 2 2 2 2 7 10" xfId="7429"/>
    <cellStyle name="표준 2 2 2 2 7 11" xfId="7428"/>
    <cellStyle name="표준 2 2 2 2 7 2" xfId="7430"/>
    <cellStyle name="표준 2 2 2 2 7 3" xfId="7431"/>
    <cellStyle name="표준 2 2 2 2 7 4" xfId="7432"/>
    <cellStyle name="표준 2 2 2 2 7 5" xfId="7433"/>
    <cellStyle name="표준 2 2 2 2 7 6" xfId="7434"/>
    <cellStyle name="표준 2 2 2 2 7 7" xfId="7435"/>
    <cellStyle name="표준 2 2 2 2 7 8" xfId="7436"/>
    <cellStyle name="표준 2 2 2 2 7 9" xfId="7437"/>
    <cellStyle name="표준 2 2 2 2 8" xfId="1857"/>
    <cellStyle name="표준 2 2 2 2 8 10" xfId="7439"/>
    <cellStyle name="표준 2 2 2 2 8 11" xfId="7438"/>
    <cellStyle name="표준 2 2 2 2 8 2" xfId="7440"/>
    <cellStyle name="표준 2 2 2 2 8 3" xfId="7441"/>
    <cellStyle name="표준 2 2 2 2 8 4" xfId="7442"/>
    <cellStyle name="표준 2 2 2 2 8 5" xfId="7443"/>
    <cellStyle name="표준 2 2 2 2 8 6" xfId="7444"/>
    <cellStyle name="표준 2 2 2 2 8 7" xfId="7445"/>
    <cellStyle name="표준 2 2 2 2 8 8" xfId="7446"/>
    <cellStyle name="표준 2 2 2 2 8 9" xfId="7447"/>
    <cellStyle name="표준 2 2 2 2 9" xfId="1858"/>
    <cellStyle name="표준 2 2 2 2 9 10" xfId="7449"/>
    <cellStyle name="표준 2 2 2 2 9 11" xfId="7448"/>
    <cellStyle name="표준 2 2 2 2 9 2" xfId="7450"/>
    <cellStyle name="표준 2 2 2 2 9 3" xfId="7451"/>
    <cellStyle name="표준 2 2 2 2 9 4" xfId="7452"/>
    <cellStyle name="표준 2 2 2 2 9 5" xfId="7453"/>
    <cellStyle name="표준 2 2 2 2 9 6" xfId="7454"/>
    <cellStyle name="표준 2 2 2 2 9 7" xfId="7455"/>
    <cellStyle name="표준 2 2 2 2 9 8" xfId="7456"/>
    <cellStyle name="표준 2 2 2 2 9 9" xfId="7457"/>
    <cellStyle name="표준 2 2 2 20" xfId="7458"/>
    <cellStyle name="표준 2 2 2 21" xfId="7459"/>
    <cellStyle name="표준 2 2 2 22" xfId="7460"/>
    <cellStyle name="표준 2 2 2 23" xfId="7461"/>
    <cellStyle name="표준 2 2 2 24" xfId="7462"/>
    <cellStyle name="표준 2 2 2 25" xfId="7463"/>
    <cellStyle name="표준 2 2 2 26" xfId="7464"/>
    <cellStyle name="표준 2 2 2 27" xfId="7465"/>
    <cellStyle name="표준 2 2 2 28" xfId="7466"/>
    <cellStyle name="표준 2 2 2 29" xfId="7467"/>
    <cellStyle name="표준 2 2 2 3" xfId="1859"/>
    <cellStyle name="표준 2 2 2 3 10" xfId="7469"/>
    <cellStyle name="표준 2 2 2 3 11" xfId="7470"/>
    <cellStyle name="표준 2 2 2 3 12" xfId="7471"/>
    <cellStyle name="표준 2 2 2 3 13" xfId="7472"/>
    <cellStyle name="표준 2 2 2 3 14" xfId="7473"/>
    <cellStyle name="표준 2 2 2 3 15" xfId="7474"/>
    <cellStyle name="표준 2 2 2 3 16" xfId="7475"/>
    <cellStyle name="표준 2 2 2 3 17" xfId="7476"/>
    <cellStyle name="표준 2 2 2 3 18" xfId="7477"/>
    <cellStyle name="표준 2 2 2 3 19" xfId="7478"/>
    <cellStyle name="표준 2 2 2 3 2" xfId="7479"/>
    <cellStyle name="표준 2 2 2 3 2 10" xfId="7480"/>
    <cellStyle name="표준 2 2 2 3 2 11" xfId="7481"/>
    <cellStyle name="표준 2 2 2 3 2 12" xfId="7482"/>
    <cellStyle name="표준 2 2 2 3 2 13" xfId="7483"/>
    <cellStyle name="표준 2 2 2 3 2 14" xfId="7484"/>
    <cellStyle name="표준 2 2 2 3 2 15" xfId="7485"/>
    <cellStyle name="표준 2 2 2 3 2 16" xfId="7486"/>
    <cellStyle name="표준 2 2 2 3 2 17" xfId="7487"/>
    <cellStyle name="표준 2 2 2 3 2 18" xfId="7488"/>
    <cellStyle name="표준 2 2 2 3 2 19" xfId="7489"/>
    <cellStyle name="표준 2 2 2 3 2 2" xfId="7490"/>
    <cellStyle name="표준 2 2 2 3 2 2 10" xfId="7491"/>
    <cellStyle name="표준 2 2 2 3 2 2 11" xfId="7492"/>
    <cellStyle name="표준 2 2 2 3 2 2 12" xfId="7493"/>
    <cellStyle name="표준 2 2 2 3 2 2 13" xfId="7494"/>
    <cellStyle name="표준 2 2 2 3 2 2 14" xfId="7495"/>
    <cellStyle name="표준 2 2 2 3 2 2 15" xfId="7496"/>
    <cellStyle name="표준 2 2 2 3 2 2 16" xfId="7497"/>
    <cellStyle name="표준 2 2 2 3 2 2 17" xfId="7498"/>
    <cellStyle name="표준 2 2 2 3 2 2 18" xfId="7499"/>
    <cellStyle name="표준 2 2 2 3 2 2 19" xfId="7500"/>
    <cellStyle name="표준 2 2 2 3 2 2 2" xfId="7501"/>
    <cellStyle name="표준 2 2 2 3 2 2 2 2" xfId="7502"/>
    <cellStyle name="표준 2 2 2 3 2 2 2 3" xfId="7503"/>
    <cellStyle name="표준 2 2 2 3 2 2 2 4" xfId="7504"/>
    <cellStyle name="표준 2 2 2 3 2 2 20" xfId="7505"/>
    <cellStyle name="표준 2 2 2 3 2 2 21" xfId="7506"/>
    <cellStyle name="표준 2 2 2 3 2 2 22" xfId="7507"/>
    <cellStyle name="표준 2 2 2 3 2 2 23" xfId="7508"/>
    <cellStyle name="표준 2 2 2 3 2 2 24" xfId="7509"/>
    <cellStyle name="표준 2 2 2 3 2 2 3" xfId="7510"/>
    <cellStyle name="표준 2 2 2 3 2 2 4" xfId="7511"/>
    <cellStyle name="표준 2 2 2 3 2 2 5" xfId="7512"/>
    <cellStyle name="표준 2 2 2 3 2 2 6" xfId="7513"/>
    <cellStyle name="표준 2 2 2 3 2 2 7" xfId="7514"/>
    <cellStyle name="표준 2 2 2 3 2 2 8" xfId="7515"/>
    <cellStyle name="표준 2 2 2 3 2 2 9" xfId="7516"/>
    <cellStyle name="표준 2 2 2 3 2 20" xfId="7517"/>
    <cellStyle name="표준 2 2 2 3 2 21" xfId="7518"/>
    <cellStyle name="표준 2 2 2 3 2 22" xfId="7519"/>
    <cellStyle name="표준 2 2 2 3 2 23" xfId="7520"/>
    <cellStyle name="표준 2 2 2 3 2 24" xfId="7521"/>
    <cellStyle name="표준 2 2 2 3 2 3" xfId="7522"/>
    <cellStyle name="표준 2 2 2 3 2 4" xfId="7523"/>
    <cellStyle name="표준 2 2 2 3 2 5" xfId="7524"/>
    <cellStyle name="표준 2 2 2 3 2 6" xfId="7525"/>
    <cellStyle name="표준 2 2 2 3 2 7" xfId="7526"/>
    <cellStyle name="표준 2 2 2 3 2 8" xfId="7527"/>
    <cellStyle name="표준 2 2 2 3 2 9" xfId="7528"/>
    <cellStyle name="표준 2 2 2 3 20" xfId="7529"/>
    <cellStyle name="표준 2 2 2 3 21" xfId="7530"/>
    <cellStyle name="표준 2 2 2 3 22" xfId="7531"/>
    <cellStyle name="표준 2 2 2 3 23" xfId="7532"/>
    <cellStyle name="표준 2 2 2 3 24" xfId="7533"/>
    <cellStyle name="표준 2 2 2 3 25" xfId="7534"/>
    <cellStyle name="표준 2 2 2 3 26" xfId="7535"/>
    <cellStyle name="표준 2 2 2 3 27" xfId="7536"/>
    <cellStyle name="표준 2 2 2 3 28" xfId="7537"/>
    <cellStyle name="표준 2 2 2 3 29" xfId="7538"/>
    <cellStyle name="표준 2 2 2 3 3" xfId="7539"/>
    <cellStyle name="표준 2 2 2 3 30" xfId="7468"/>
    <cellStyle name="표준 2 2 2 3 4" xfId="7540"/>
    <cellStyle name="표준 2 2 2 3 5" xfId="7541"/>
    <cellStyle name="표준 2 2 2 3 6" xfId="7542"/>
    <cellStyle name="표준 2 2 2 3 7" xfId="7543"/>
    <cellStyle name="표준 2 2 2 3 8" xfId="7544"/>
    <cellStyle name="표준 2 2 2 3 9" xfId="7545"/>
    <cellStyle name="표준 2 2 2 30" xfId="7244"/>
    <cellStyle name="표준 2 2 2 4" xfId="7546"/>
    <cellStyle name="표준 2 2 2 4 10" xfId="7547"/>
    <cellStyle name="표준 2 2 2 4 11" xfId="7548"/>
    <cellStyle name="표준 2 2 2 4 12" xfId="7549"/>
    <cellStyle name="표준 2 2 2 4 13" xfId="7550"/>
    <cellStyle name="표준 2 2 2 4 14" xfId="7551"/>
    <cellStyle name="표준 2 2 2 4 15" xfId="7552"/>
    <cellStyle name="표준 2 2 2 4 16" xfId="7553"/>
    <cellStyle name="표준 2 2 2 4 17" xfId="7554"/>
    <cellStyle name="표준 2 2 2 4 18" xfId="7555"/>
    <cellStyle name="표준 2 2 2 4 19" xfId="7556"/>
    <cellStyle name="표준 2 2 2 4 2" xfId="7557"/>
    <cellStyle name="표준 2 2 2 4 2 10" xfId="7558"/>
    <cellStyle name="표준 2 2 2 4 2 11" xfId="7559"/>
    <cellStyle name="표준 2 2 2 4 2 12" xfId="7560"/>
    <cellStyle name="표준 2 2 2 4 2 13" xfId="7561"/>
    <cellStyle name="표준 2 2 2 4 2 14" xfId="7562"/>
    <cellStyle name="표준 2 2 2 4 2 15" xfId="7563"/>
    <cellStyle name="표준 2 2 2 4 2 16" xfId="7564"/>
    <cellStyle name="표준 2 2 2 4 2 17" xfId="7565"/>
    <cellStyle name="표준 2 2 2 4 2 18" xfId="7566"/>
    <cellStyle name="표준 2 2 2 4 2 19" xfId="7567"/>
    <cellStyle name="표준 2 2 2 4 2 2" xfId="7568"/>
    <cellStyle name="표준 2 2 2 4 2 2 10" xfId="7569"/>
    <cellStyle name="표준 2 2 2 4 2 2 11" xfId="7570"/>
    <cellStyle name="표준 2 2 2 4 2 2 12" xfId="7571"/>
    <cellStyle name="표준 2 2 2 4 2 2 13" xfId="7572"/>
    <cellStyle name="표준 2 2 2 4 2 2 14" xfId="7573"/>
    <cellStyle name="표준 2 2 2 4 2 2 15" xfId="7574"/>
    <cellStyle name="표준 2 2 2 4 2 2 16" xfId="7575"/>
    <cellStyle name="표준 2 2 2 4 2 2 17" xfId="7576"/>
    <cellStyle name="표준 2 2 2 4 2 2 18" xfId="7577"/>
    <cellStyle name="표준 2 2 2 4 2 2 19" xfId="7578"/>
    <cellStyle name="표준 2 2 2 4 2 2 2" xfId="7579"/>
    <cellStyle name="표준 2 2 2 4 2 2 20" xfId="7580"/>
    <cellStyle name="표준 2 2 2 4 2 2 21" xfId="7581"/>
    <cellStyle name="표준 2 2 2 4 2 2 22" xfId="7582"/>
    <cellStyle name="표준 2 2 2 4 2 2 3" xfId="7583"/>
    <cellStyle name="표준 2 2 2 4 2 2 4" xfId="7584"/>
    <cellStyle name="표준 2 2 2 4 2 2 5" xfId="7585"/>
    <cellStyle name="표준 2 2 2 4 2 2 6" xfId="7586"/>
    <cellStyle name="표준 2 2 2 4 2 2 7" xfId="7587"/>
    <cellStyle name="표준 2 2 2 4 2 2 8" xfId="7588"/>
    <cellStyle name="표준 2 2 2 4 2 2 9" xfId="7589"/>
    <cellStyle name="표준 2 2 2 4 2 20" xfId="7590"/>
    <cellStyle name="표준 2 2 2 4 2 21" xfId="7591"/>
    <cellStyle name="표준 2 2 2 4 2 22" xfId="7592"/>
    <cellStyle name="표준 2 2 2 4 2 3" xfId="7593"/>
    <cellStyle name="표준 2 2 2 4 2 4" xfId="7594"/>
    <cellStyle name="표준 2 2 2 4 2 5" xfId="7595"/>
    <cellStyle name="표준 2 2 2 4 2 6" xfId="7596"/>
    <cellStyle name="표준 2 2 2 4 2 7" xfId="7597"/>
    <cellStyle name="표준 2 2 2 4 2 8" xfId="7598"/>
    <cellStyle name="표준 2 2 2 4 2 9" xfId="7599"/>
    <cellStyle name="표준 2 2 2 4 20" xfId="7600"/>
    <cellStyle name="표준 2 2 2 4 21" xfId="7601"/>
    <cellStyle name="표준 2 2 2 4 22" xfId="7602"/>
    <cellStyle name="표준 2 2 2 4 23" xfId="7603"/>
    <cellStyle name="표준 2 2 2 4 24" xfId="7604"/>
    <cellStyle name="표준 2 2 2 4 25" xfId="7605"/>
    <cellStyle name="표준 2 2 2 4 26" xfId="7606"/>
    <cellStyle name="표준 2 2 2 4 27" xfId="7607"/>
    <cellStyle name="표준 2 2 2 4 28" xfId="7608"/>
    <cellStyle name="표준 2 2 2 4 29" xfId="7609"/>
    <cellStyle name="표준 2 2 2 4 3" xfId="7610"/>
    <cellStyle name="표준 2 2 2 4 30" xfId="7611"/>
    <cellStyle name="표준 2 2 2 4 31" xfId="7612"/>
    <cellStyle name="표준 2 2 2 4 32" xfId="7613"/>
    <cellStyle name="표준 2 2 2 4 33" xfId="7614"/>
    <cellStyle name="표준 2 2 2 4 4" xfId="7615"/>
    <cellStyle name="표준 2 2 2 4 5" xfId="7616"/>
    <cellStyle name="표준 2 2 2 4 6" xfId="7617"/>
    <cellStyle name="표준 2 2 2 4 7" xfId="7618"/>
    <cellStyle name="표준 2 2 2 4 8" xfId="7619"/>
    <cellStyle name="표준 2 2 2 4 9" xfId="7620"/>
    <cellStyle name="표준 2 2 2 5" xfId="7621"/>
    <cellStyle name="표준 2 2 2 5 10" xfId="7622"/>
    <cellStyle name="표준 2 2 2 5 11" xfId="7623"/>
    <cellStyle name="표준 2 2 2 5 12" xfId="7624"/>
    <cellStyle name="표준 2 2 2 5 13" xfId="7625"/>
    <cellStyle name="표준 2 2 2 5 14" xfId="7626"/>
    <cellStyle name="표준 2 2 2 5 15" xfId="7627"/>
    <cellStyle name="표준 2 2 2 5 16" xfId="7628"/>
    <cellStyle name="표준 2 2 2 5 17" xfId="7629"/>
    <cellStyle name="표준 2 2 2 5 18" xfId="7630"/>
    <cellStyle name="표준 2 2 2 5 19" xfId="7631"/>
    <cellStyle name="표준 2 2 2 5 2" xfId="7632"/>
    <cellStyle name="표준 2 2 2 5 2 10" xfId="7633"/>
    <cellStyle name="표준 2 2 2 5 2 11" xfId="7634"/>
    <cellStyle name="표준 2 2 2 5 2 12" xfId="7635"/>
    <cellStyle name="표준 2 2 2 5 2 13" xfId="7636"/>
    <cellStyle name="표준 2 2 2 5 2 14" xfId="7637"/>
    <cellStyle name="표준 2 2 2 5 2 15" xfId="7638"/>
    <cellStyle name="표준 2 2 2 5 2 16" xfId="7639"/>
    <cellStyle name="표준 2 2 2 5 2 17" xfId="7640"/>
    <cellStyle name="표준 2 2 2 5 2 18" xfId="7641"/>
    <cellStyle name="표준 2 2 2 5 2 19" xfId="7642"/>
    <cellStyle name="표준 2 2 2 5 2 2" xfId="7643"/>
    <cellStyle name="표준 2 2 2 5 2 20" xfId="7644"/>
    <cellStyle name="표준 2 2 2 5 2 21" xfId="7645"/>
    <cellStyle name="표준 2 2 2 5 2 22" xfId="7646"/>
    <cellStyle name="표준 2 2 2 5 2 3" xfId="7647"/>
    <cellStyle name="표준 2 2 2 5 2 4" xfId="7648"/>
    <cellStyle name="표준 2 2 2 5 2 5" xfId="7649"/>
    <cellStyle name="표준 2 2 2 5 2 6" xfId="7650"/>
    <cellStyle name="표준 2 2 2 5 2 7" xfId="7651"/>
    <cellStyle name="표준 2 2 2 5 2 8" xfId="7652"/>
    <cellStyle name="표준 2 2 2 5 2 9" xfId="7653"/>
    <cellStyle name="표준 2 2 2 5 20" xfId="7654"/>
    <cellStyle name="표준 2 2 2 5 21" xfId="7655"/>
    <cellStyle name="표준 2 2 2 5 22" xfId="7656"/>
    <cellStyle name="표준 2 2 2 5 3" xfId="7657"/>
    <cellStyle name="표준 2 2 2 5 4" xfId="7658"/>
    <cellStyle name="표준 2 2 2 5 5" xfId="7659"/>
    <cellStyle name="표준 2 2 2 5 6" xfId="7660"/>
    <cellStyle name="표준 2 2 2 5 7" xfId="7661"/>
    <cellStyle name="표준 2 2 2 5 8" xfId="7662"/>
    <cellStyle name="표준 2 2 2 5 9" xfId="7663"/>
    <cellStyle name="표준 2 2 2 6" xfId="7664"/>
    <cellStyle name="표준 2 2 2 7" xfId="7665"/>
    <cellStyle name="표준 2 2 2 8" xfId="7666"/>
    <cellStyle name="표준 2 2 2 9" xfId="7667"/>
    <cellStyle name="표준 2 2 20" xfId="1860"/>
    <cellStyle name="표준 2 2 20 2" xfId="7669"/>
    <cellStyle name="표준 2 2 20 3" xfId="7670"/>
    <cellStyle name="표준 2 2 20 4" xfId="7671"/>
    <cellStyle name="표준 2 2 20 5" xfId="7668"/>
    <cellStyle name="표준 2 2 21" xfId="1861"/>
    <cellStyle name="표준 2 2 21 2" xfId="7673"/>
    <cellStyle name="표준 2 2 21 3" xfId="7674"/>
    <cellStyle name="표준 2 2 21 4" xfId="7675"/>
    <cellStyle name="표준 2 2 21 5" xfId="7672"/>
    <cellStyle name="표준 2 2 22" xfId="1862"/>
    <cellStyle name="표준 2 2 22 2" xfId="7677"/>
    <cellStyle name="표준 2 2 22 3" xfId="7678"/>
    <cellStyle name="표준 2 2 22 4" xfId="7679"/>
    <cellStyle name="표준 2 2 22 5" xfId="7676"/>
    <cellStyle name="표준 2 2 23" xfId="1863"/>
    <cellStyle name="표준 2 2 23 2" xfId="7681"/>
    <cellStyle name="표준 2 2 23 3" xfId="7682"/>
    <cellStyle name="표준 2 2 23 4" xfId="7683"/>
    <cellStyle name="표준 2 2 23 5" xfId="7680"/>
    <cellStyle name="표준 2 2 24" xfId="1864"/>
    <cellStyle name="표준 2 2 24 2" xfId="7685"/>
    <cellStyle name="표준 2 2 24 3" xfId="7686"/>
    <cellStyle name="표준 2 2 24 4" xfId="7687"/>
    <cellStyle name="표준 2 2 24 5" xfId="7684"/>
    <cellStyle name="표준 2 2 25" xfId="1865"/>
    <cellStyle name="표준 2 2 25 2" xfId="7689"/>
    <cellStyle name="표준 2 2 25 3" xfId="7690"/>
    <cellStyle name="표준 2 2 25 4" xfId="7691"/>
    <cellStyle name="표준 2 2 25 5" xfId="7688"/>
    <cellStyle name="표준 2 2 26" xfId="1866"/>
    <cellStyle name="표준 2 2 26 2" xfId="7693"/>
    <cellStyle name="표준 2 2 26 3" xfId="7694"/>
    <cellStyle name="표준 2 2 26 4" xfId="7695"/>
    <cellStyle name="표준 2 2 26 5" xfId="7692"/>
    <cellStyle name="표준 2 2 27" xfId="1867"/>
    <cellStyle name="표준 2 2 27 2" xfId="7697"/>
    <cellStyle name="표준 2 2 27 3" xfId="7698"/>
    <cellStyle name="표준 2 2 27 4" xfId="7699"/>
    <cellStyle name="표준 2 2 27 5" xfId="7696"/>
    <cellStyle name="표준 2 2 28" xfId="1868"/>
    <cellStyle name="표준 2 2 28 2" xfId="7701"/>
    <cellStyle name="표준 2 2 28 3" xfId="7702"/>
    <cellStyle name="표준 2 2 28 4" xfId="7703"/>
    <cellStyle name="표준 2 2 28 5" xfId="7700"/>
    <cellStyle name="표준 2 2 29" xfId="1869"/>
    <cellStyle name="표준 2 2 29 2" xfId="7705"/>
    <cellStyle name="표준 2 2 29 3" xfId="7706"/>
    <cellStyle name="표준 2 2 29 4" xfId="7707"/>
    <cellStyle name="표준 2 2 29 5" xfId="7704"/>
    <cellStyle name="표준 2 2 3" xfId="1870"/>
    <cellStyle name="표준 2 2 3 10" xfId="7709"/>
    <cellStyle name="표준 2 2 3 11" xfId="7710"/>
    <cellStyle name="표준 2 2 3 12" xfId="7711"/>
    <cellStyle name="표준 2 2 3 13" xfId="7708"/>
    <cellStyle name="표준 2 2 3 2" xfId="1871"/>
    <cellStyle name="표준 2 2 3 2 10" xfId="1872"/>
    <cellStyle name="표준 2 2 3 2 10 2" xfId="7713"/>
    <cellStyle name="표준 2 2 3 2 11" xfId="1873"/>
    <cellStyle name="표준 2 2 3 2 11 2" xfId="7714"/>
    <cellStyle name="표준 2 2 3 2 12" xfId="1874"/>
    <cellStyle name="표준 2 2 3 2 12 2" xfId="7715"/>
    <cellStyle name="표준 2 2 3 2 13" xfId="1875"/>
    <cellStyle name="표준 2 2 3 2 13 2" xfId="7716"/>
    <cellStyle name="표준 2 2 3 2 14" xfId="1876"/>
    <cellStyle name="표준 2 2 3 2 14 2" xfId="7717"/>
    <cellStyle name="표준 2 2 3 2 15" xfId="1877"/>
    <cellStyle name="표준 2 2 3 2 15 2" xfId="7718"/>
    <cellStyle name="표준 2 2 3 2 16" xfId="1878"/>
    <cellStyle name="표준 2 2 3 2 16 2" xfId="7719"/>
    <cellStyle name="표준 2 2 3 2 17" xfId="1879"/>
    <cellStyle name="표준 2 2 3 2 17 2" xfId="7720"/>
    <cellStyle name="표준 2 2 3 2 18" xfId="1880"/>
    <cellStyle name="표준 2 2 3 2 18 2" xfId="7721"/>
    <cellStyle name="표준 2 2 3 2 19" xfId="1881"/>
    <cellStyle name="표준 2 2 3 2 19 2" xfId="7722"/>
    <cellStyle name="표준 2 2 3 2 2" xfId="1882"/>
    <cellStyle name="표준 2 2 3 2 2 2" xfId="7723"/>
    <cellStyle name="표준 2 2 3 2 20" xfId="1883"/>
    <cellStyle name="표준 2 2 3 2 20 2" xfId="7724"/>
    <cellStyle name="표준 2 2 3 2 21" xfId="1884"/>
    <cellStyle name="표준 2 2 3 2 21 2" xfId="7725"/>
    <cellStyle name="표준 2 2 3 2 22" xfId="1885"/>
    <cellStyle name="표준 2 2 3 2 22 2" xfId="7726"/>
    <cellStyle name="표준 2 2 3 2 23" xfId="1886"/>
    <cellStyle name="표준 2 2 3 2 23 2" xfId="7727"/>
    <cellStyle name="표준 2 2 3 2 24" xfId="1887"/>
    <cellStyle name="표준 2 2 3 2 24 2" xfId="7728"/>
    <cellStyle name="표준 2 2 3 2 25" xfId="1888"/>
    <cellStyle name="표준 2 2 3 2 25 2" xfId="7729"/>
    <cellStyle name="표준 2 2 3 2 26" xfId="1889"/>
    <cellStyle name="표준 2 2 3 2 26 2" xfId="7730"/>
    <cellStyle name="표준 2 2 3 2 27" xfId="1890"/>
    <cellStyle name="표준 2 2 3 2 27 2" xfId="7731"/>
    <cellStyle name="표준 2 2 3 2 28" xfId="1891"/>
    <cellStyle name="표준 2 2 3 2 28 2" xfId="7732"/>
    <cellStyle name="표준 2 2 3 2 29" xfId="7712"/>
    <cellStyle name="표준 2 2 3 2 3" xfId="1892"/>
    <cellStyle name="표준 2 2 3 2 3 2" xfId="7733"/>
    <cellStyle name="표준 2 2 3 2 4" xfId="1893"/>
    <cellStyle name="표준 2 2 3 2 4 2" xfId="7734"/>
    <cellStyle name="표준 2 2 3 2 5" xfId="1894"/>
    <cellStyle name="표준 2 2 3 2 5 2" xfId="7735"/>
    <cellStyle name="표준 2 2 3 2 6" xfId="1895"/>
    <cellStyle name="표준 2 2 3 2 6 2" xfId="7736"/>
    <cellStyle name="표준 2 2 3 2 7" xfId="1896"/>
    <cellStyle name="표준 2 2 3 2 7 2" xfId="7737"/>
    <cellStyle name="표준 2 2 3 2 8" xfId="1897"/>
    <cellStyle name="표준 2 2 3 2 8 2" xfId="7738"/>
    <cellStyle name="표준 2 2 3 2 9" xfId="1898"/>
    <cellStyle name="표준 2 2 3 2 9 2" xfId="7739"/>
    <cellStyle name="표준 2 2 3 3" xfId="1899"/>
    <cellStyle name="표준 2 2 3 3 2" xfId="7740"/>
    <cellStyle name="표준 2 2 3 4" xfId="7741"/>
    <cellStyle name="표준 2 2 3 5" xfId="7742"/>
    <cellStyle name="표준 2 2 3 6" xfId="7743"/>
    <cellStyle name="표준 2 2 3 7" xfId="7744"/>
    <cellStyle name="표준 2 2 3 8" xfId="7745"/>
    <cellStyle name="표준 2 2 3 9" xfId="7746"/>
    <cellStyle name="표준 2 2 30" xfId="1900"/>
    <cellStyle name="표준 2 2 30 2" xfId="7748"/>
    <cellStyle name="표준 2 2 30 3" xfId="7749"/>
    <cellStyle name="표준 2 2 30 4" xfId="7750"/>
    <cellStyle name="표준 2 2 30 5" xfId="7747"/>
    <cellStyle name="표준 2 2 31" xfId="1901"/>
    <cellStyle name="표준 2 2 31 2" xfId="7752"/>
    <cellStyle name="표준 2 2 31 3" xfId="7753"/>
    <cellStyle name="표준 2 2 31 4" xfId="7754"/>
    <cellStyle name="표준 2 2 31 5" xfId="7751"/>
    <cellStyle name="표준 2 2 32" xfId="1902"/>
    <cellStyle name="표준 2 2 32 2" xfId="7756"/>
    <cellStyle name="표준 2 2 32 3" xfId="7757"/>
    <cellStyle name="표준 2 2 32 4" xfId="7758"/>
    <cellStyle name="표준 2 2 32 5" xfId="7755"/>
    <cellStyle name="표준 2 2 33" xfId="7759"/>
    <cellStyle name="표준 2 2 33 2" xfId="7760"/>
    <cellStyle name="표준 2 2 33 3" xfId="7761"/>
    <cellStyle name="표준 2 2 33 4" xfId="7762"/>
    <cellStyle name="표준 2 2 34" xfId="7763"/>
    <cellStyle name="표준 2 2 35" xfId="7764"/>
    <cellStyle name="표준 2 2 36" xfId="7765"/>
    <cellStyle name="표준 2 2 37" xfId="7766"/>
    <cellStyle name="표준 2 2 38" xfId="7767"/>
    <cellStyle name="표준 2 2 39" xfId="7768"/>
    <cellStyle name="표준 2 2 4" xfId="1903"/>
    <cellStyle name="표준 2 2 4 10" xfId="7770"/>
    <cellStyle name="표준 2 2 4 11" xfId="7771"/>
    <cellStyle name="표준 2 2 4 12" xfId="7772"/>
    <cellStyle name="표준 2 2 4 13" xfId="7773"/>
    <cellStyle name="표준 2 2 4 14" xfId="7774"/>
    <cellStyle name="표준 2 2 4 15" xfId="7775"/>
    <cellStyle name="표준 2 2 4 16" xfId="7769"/>
    <cellStyle name="표준 2 2 4 2" xfId="1904"/>
    <cellStyle name="표준 2 2 4 2 10" xfId="7777"/>
    <cellStyle name="표준 2 2 4 2 11" xfId="7778"/>
    <cellStyle name="표준 2 2 4 2 12" xfId="7776"/>
    <cellStyle name="표준 2 2 4 2 2" xfId="1905"/>
    <cellStyle name="표준 2 2 4 2 2 2" xfId="7779"/>
    <cellStyle name="표준 2 2 4 2 3" xfId="7780"/>
    <cellStyle name="표준 2 2 4 2 4" xfId="7781"/>
    <cellStyle name="표준 2 2 4 2 5" xfId="7782"/>
    <cellStyle name="표준 2 2 4 2 6" xfId="7783"/>
    <cellStyle name="표준 2 2 4 2 7" xfId="7784"/>
    <cellStyle name="표준 2 2 4 2 8" xfId="7785"/>
    <cellStyle name="표준 2 2 4 2 9" xfId="7786"/>
    <cellStyle name="표준 2 2 4 3" xfId="1906"/>
    <cellStyle name="표준 2 2 4 3 2" xfId="7787"/>
    <cellStyle name="표준 2 2 4 4" xfId="7788"/>
    <cellStyle name="표준 2 2 4 5" xfId="7789"/>
    <cellStyle name="표준 2 2 4 6" xfId="7790"/>
    <cellStyle name="표준 2 2 4 7" xfId="7791"/>
    <cellStyle name="표준 2 2 4 8" xfId="7792"/>
    <cellStyle name="표준 2 2 4 9" xfId="7793"/>
    <cellStyle name="표준 2 2 40" xfId="7794"/>
    <cellStyle name="표준 2 2 41" xfId="7795"/>
    <cellStyle name="표준 2 2 42" xfId="7796"/>
    <cellStyle name="표준 2 2 43" xfId="7797"/>
    <cellStyle name="표준 2 2 44" xfId="7798"/>
    <cellStyle name="표준 2 2 45" xfId="7799"/>
    <cellStyle name="표준 2 2 46" xfId="7800"/>
    <cellStyle name="표준 2 2 47" xfId="7801"/>
    <cellStyle name="표준 2 2 48" xfId="7802"/>
    <cellStyle name="표준 2 2 49" xfId="7803"/>
    <cellStyle name="표준 2 2 5" xfId="1907"/>
    <cellStyle name="표준 2 2 5 10" xfId="7805"/>
    <cellStyle name="표준 2 2 5 11" xfId="7806"/>
    <cellStyle name="표준 2 2 5 12" xfId="7804"/>
    <cellStyle name="표준 2 2 5 2" xfId="1908"/>
    <cellStyle name="표준 2 2 5 2 2" xfId="7807"/>
    <cellStyle name="표준 2 2 5 3" xfId="7808"/>
    <cellStyle name="표준 2 2 5 4" xfId="7809"/>
    <cellStyle name="표준 2 2 5 5" xfId="7810"/>
    <cellStyle name="표준 2 2 5 6" xfId="7811"/>
    <cellStyle name="표준 2 2 5 7" xfId="7812"/>
    <cellStyle name="표준 2 2 5 8" xfId="7813"/>
    <cellStyle name="표준 2 2 5 9" xfId="7814"/>
    <cellStyle name="표준 2 2 50" xfId="7815"/>
    <cellStyle name="표준 2 2 51" xfId="7816"/>
    <cellStyle name="표준 2 2 52" xfId="7817"/>
    <cellStyle name="표준 2 2 53" xfId="7127"/>
    <cellStyle name="표준 2 2 6" xfId="1909"/>
    <cellStyle name="표준 2 2 6 10" xfId="7819"/>
    <cellStyle name="표준 2 2 6 11" xfId="7820"/>
    <cellStyle name="표준 2 2 6 12" xfId="7821"/>
    <cellStyle name="표준 2 2 6 13" xfId="7822"/>
    <cellStyle name="표준 2 2 6 14" xfId="7823"/>
    <cellStyle name="표준 2 2 6 15" xfId="7824"/>
    <cellStyle name="표준 2 2 6 16" xfId="7825"/>
    <cellStyle name="표준 2 2 6 17" xfId="7826"/>
    <cellStyle name="표준 2 2 6 18" xfId="7827"/>
    <cellStyle name="표준 2 2 6 19" xfId="7828"/>
    <cellStyle name="표준 2 2 6 2" xfId="7829"/>
    <cellStyle name="표준 2 2 6 2 10" xfId="7830"/>
    <cellStyle name="표준 2 2 6 2 11" xfId="7831"/>
    <cellStyle name="표준 2 2 6 2 12" xfId="7832"/>
    <cellStyle name="표준 2 2 6 2 13" xfId="7833"/>
    <cellStyle name="표준 2 2 6 2 14" xfId="7834"/>
    <cellStyle name="표준 2 2 6 2 15" xfId="7835"/>
    <cellStyle name="표준 2 2 6 2 16" xfId="7836"/>
    <cellStyle name="표준 2 2 6 2 17" xfId="7837"/>
    <cellStyle name="표준 2 2 6 2 18" xfId="7838"/>
    <cellStyle name="표준 2 2 6 2 19" xfId="7839"/>
    <cellStyle name="표준 2 2 6 2 2" xfId="7840"/>
    <cellStyle name="표준 2 2 6 2 2 10" xfId="7841"/>
    <cellStyle name="표준 2 2 6 2 2 11" xfId="7842"/>
    <cellStyle name="표준 2 2 6 2 2 12" xfId="7843"/>
    <cellStyle name="표준 2 2 6 2 2 13" xfId="7844"/>
    <cellStyle name="표준 2 2 6 2 2 14" xfId="7845"/>
    <cellStyle name="표준 2 2 6 2 2 15" xfId="7846"/>
    <cellStyle name="표준 2 2 6 2 2 16" xfId="7847"/>
    <cellStyle name="표준 2 2 6 2 2 17" xfId="7848"/>
    <cellStyle name="표준 2 2 6 2 2 18" xfId="7849"/>
    <cellStyle name="표준 2 2 6 2 2 19" xfId="7850"/>
    <cellStyle name="표준 2 2 6 2 2 2" xfId="7851"/>
    <cellStyle name="표준 2 2 6 2 2 2 10" xfId="7852"/>
    <cellStyle name="표준 2 2 6 2 2 2 11" xfId="7853"/>
    <cellStyle name="표준 2 2 6 2 2 2 12" xfId="7854"/>
    <cellStyle name="표준 2 2 6 2 2 2 13" xfId="7855"/>
    <cellStyle name="표준 2 2 6 2 2 2 14" xfId="7856"/>
    <cellStyle name="표준 2 2 6 2 2 2 15" xfId="7857"/>
    <cellStyle name="표준 2 2 6 2 2 2 16" xfId="7858"/>
    <cellStyle name="표준 2 2 6 2 2 2 17" xfId="7859"/>
    <cellStyle name="표준 2 2 6 2 2 2 18" xfId="7860"/>
    <cellStyle name="표준 2 2 6 2 2 2 19" xfId="7861"/>
    <cellStyle name="표준 2 2 6 2 2 2 2" xfId="7862"/>
    <cellStyle name="표준 2 2 6 2 2 2 2 2" xfId="7863"/>
    <cellStyle name="표준 2 2 6 2 2 2 2 3" xfId="7864"/>
    <cellStyle name="표준 2 2 6 2 2 2 2 4" xfId="7865"/>
    <cellStyle name="표준 2 2 6 2 2 2 20" xfId="7866"/>
    <cellStyle name="표준 2 2 6 2 2 2 21" xfId="7867"/>
    <cellStyle name="표준 2 2 6 2 2 2 22" xfId="7868"/>
    <cellStyle name="표준 2 2 6 2 2 2 23" xfId="7869"/>
    <cellStyle name="표준 2 2 6 2 2 2 24" xfId="7870"/>
    <cellStyle name="표준 2 2 6 2 2 2 3" xfId="7871"/>
    <cellStyle name="표준 2 2 6 2 2 2 4" xfId="7872"/>
    <cellStyle name="표준 2 2 6 2 2 2 5" xfId="7873"/>
    <cellStyle name="표준 2 2 6 2 2 2 6" xfId="7874"/>
    <cellStyle name="표준 2 2 6 2 2 2 7" xfId="7875"/>
    <cellStyle name="표준 2 2 6 2 2 2 8" xfId="7876"/>
    <cellStyle name="표준 2 2 6 2 2 2 9" xfId="7877"/>
    <cellStyle name="표준 2 2 6 2 2 20" xfId="7878"/>
    <cellStyle name="표준 2 2 6 2 2 21" xfId="7879"/>
    <cellStyle name="표준 2 2 6 2 2 22" xfId="7880"/>
    <cellStyle name="표준 2 2 6 2 2 23" xfId="7881"/>
    <cellStyle name="표준 2 2 6 2 2 24" xfId="7882"/>
    <cellStyle name="표준 2 2 6 2 2 3" xfId="7883"/>
    <cellStyle name="표준 2 2 6 2 2 3 2" xfId="7884"/>
    <cellStyle name="표준 2 2 6 2 2 3 3" xfId="7885"/>
    <cellStyle name="표준 2 2 6 2 2 3 4" xfId="7886"/>
    <cellStyle name="표준 2 2 6 2 2 3 5" xfId="7887"/>
    <cellStyle name="표준 2 2 6 2 2 3 6" xfId="7888"/>
    <cellStyle name="표준 2 2 6 2 2 3 7" xfId="7889"/>
    <cellStyle name="표준 2 2 6 2 2 4" xfId="7890"/>
    <cellStyle name="표준 2 2 6 2 2 4 2" xfId="7891"/>
    <cellStyle name="표준 2 2 6 2 2 4 3" xfId="7892"/>
    <cellStyle name="표준 2 2 6 2 2 4 4" xfId="7893"/>
    <cellStyle name="표준 2 2 6 2 2 4 5" xfId="7894"/>
    <cellStyle name="표준 2 2 6 2 2 4 6" xfId="7895"/>
    <cellStyle name="표준 2 2 6 2 2 4 7" xfId="7896"/>
    <cellStyle name="표준 2 2 6 2 2 5" xfId="7897"/>
    <cellStyle name="표준 2 2 6 2 2 6" xfId="7898"/>
    <cellStyle name="표준 2 2 6 2 2 7" xfId="7899"/>
    <cellStyle name="표준 2 2 6 2 2 8" xfId="7900"/>
    <cellStyle name="표준 2 2 6 2 2 9" xfId="7901"/>
    <cellStyle name="표준 2 2 6 2 20" xfId="7902"/>
    <cellStyle name="표준 2 2 6 2 21" xfId="7903"/>
    <cellStyle name="표준 2 2 6 2 22" xfId="7904"/>
    <cellStyle name="표준 2 2 6 2 23" xfId="7905"/>
    <cellStyle name="표준 2 2 6 2 24" xfId="7906"/>
    <cellStyle name="표준 2 2 6 2 25" xfId="7907"/>
    <cellStyle name="표준 2 2 6 2 26" xfId="7908"/>
    <cellStyle name="표준 2 2 6 2 27" xfId="7909"/>
    <cellStyle name="표준 2 2 6 2 28" xfId="7910"/>
    <cellStyle name="표준 2 2 6 2 29" xfId="7911"/>
    <cellStyle name="표준 2 2 6 2 3" xfId="7912"/>
    <cellStyle name="표준 2 2 6 2 3 2" xfId="7913"/>
    <cellStyle name="표준 2 2 6 2 3 3" xfId="7914"/>
    <cellStyle name="표준 2 2 6 2 3 4" xfId="7915"/>
    <cellStyle name="표준 2 2 6 2 3 5" xfId="7916"/>
    <cellStyle name="표준 2 2 6 2 3 6" xfId="7917"/>
    <cellStyle name="표준 2 2 6 2 3 7" xfId="7918"/>
    <cellStyle name="표준 2 2 6 2 30" xfId="7919"/>
    <cellStyle name="표준 2 2 6 2 31" xfId="7920"/>
    <cellStyle name="표준 2 2 6 2 32" xfId="7921"/>
    <cellStyle name="표준 2 2 6 2 33" xfId="7922"/>
    <cellStyle name="표준 2 2 6 2 34" xfId="7923"/>
    <cellStyle name="표준 2 2 6 2 35" xfId="7924"/>
    <cellStyle name="표준 2 2 6 2 4" xfId="7925"/>
    <cellStyle name="표준 2 2 6 2 4 2" xfId="7926"/>
    <cellStyle name="표준 2 2 6 2 4 3" xfId="7927"/>
    <cellStyle name="표준 2 2 6 2 4 4" xfId="7928"/>
    <cellStyle name="표준 2 2 6 2 4 5" xfId="7929"/>
    <cellStyle name="표준 2 2 6 2 4 6" xfId="7930"/>
    <cellStyle name="표준 2 2 6 2 4 7" xfId="7931"/>
    <cellStyle name="표준 2 2 6 2 5" xfId="7932"/>
    <cellStyle name="표준 2 2 6 2 6" xfId="7933"/>
    <cellStyle name="표준 2 2 6 2 7" xfId="7934"/>
    <cellStyle name="표준 2 2 6 2 8" xfId="7935"/>
    <cellStyle name="표준 2 2 6 2 9" xfId="7936"/>
    <cellStyle name="표준 2 2 6 20" xfId="7937"/>
    <cellStyle name="표준 2 2 6 21" xfId="7938"/>
    <cellStyle name="표준 2 2 6 22" xfId="7939"/>
    <cellStyle name="표준 2 2 6 23" xfId="7940"/>
    <cellStyle name="표준 2 2 6 24" xfId="7941"/>
    <cellStyle name="표준 2 2 6 25" xfId="7942"/>
    <cellStyle name="표준 2 2 6 26" xfId="7943"/>
    <cellStyle name="표준 2 2 6 27" xfId="7944"/>
    <cellStyle name="표준 2 2 6 28" xfId="7945"/>
    <cellStyle name="표준 2 2 6 29" xfId="7946"/>
    <cellStyle name="표준 2 2 6 3" xfId="7947"/>
    <cellStyle name="표준 2 2 6 3 10" xfId="7948"/>
    <cellStyle name="표준 2 2 6 3 11" xfId="7949"/>
    <cellStyle name="표준 2 2 6 3 12" xfId="7950"/>
    <cellStyle name="표준 2 2 6 3 13" xfId="7951"/>
    <cellStyle name="표준 2 2 6 3 14" xfId="7952"/>
    <cellStyle name="표준 2 2 6 3 15" xfId="7953"/>
    <cellStyle name="표준 2 2 6 3 16" xfId="7954"/>
    <cellStyle name="표준 2 2 6 3 17" xfId="7955"/>
    <cellStyle name="표준 2 2 6 3 18" xfId="7956"/>
    <cellStyle name="표준 2 2 6 3 19" xfId="7957"/>
    <cellStyle name="표준 2 2 6 3 2" xfId="7958"/>
    <cellStyle name="표준 2 2 6 3 2 10" xfId="7959"/>
    <cellStyle name="표준 2 2 6 3 2 11" xfId="7960"/>
    <cellStyle name="표준 2 2 6 3 2 12" xfId="7961"/>
    <cellStyle name="표준 2 2 6 3 2 13" xfId="7962"/>
    <cellStyle name="표준 2 2 6 3 2 14" xfId="7963"/>
    <cellStyle name="표준 2 2 6 3 2 15" xfId="7964"/>
    <cellStyle name="표준 2 2 6 3 2 16" xfId="7965"/>
    <cellStyle name="표준 2 2 6 3 2 17" xfId="7966"/>
    <cellStyle name="표준 2 2 6 3 2 18" xfId="7967"/>
    <cellStyle name="표준 2 2 6 3 2 19" xfId="7968"/>
    <cellStyle name="표준 2 2 6 3 2 2" xfId="7969"/>
    <cellStyle name="표준 2 2 6 3 2 20" xfId="7970"/>
    <cellStyle name="표준 2 2 6 3 2 21" xfId="7971"/>
    <cellStyle name="표준 2 2 6 3 2 22" xfId="7972"/>
    <cellStyle name="표준 2 2 6 3 2 3" xfId="7973"/>
    <cellStyle name="표준 2 2 6 3 2 4" xfId="7974"/>
    <cellStyle name="표준 2 2 6 3 2 5" xfId="7975"/>
    <cellStyle name="표준 2 2 6 3 2 6" xfId="7976"/>
    <cellStyle name="표준 2 2 6 3 2 7" xfId="7977"/>
    <cellStyle name="표준 2 2 6 3 2 8" xfId="7978"/>
    <cellStyle name="표준 2 2 6 3 2 9" xfId="7979"/>
    <cellStyle name="표준 2 2 6 3 20" xfId="7980"/>
    <cellStyle name="표준 2 2 6 3 21" xfId="7981"/>
    <cellStyle name="표준 2 2 6 3 22" xfId="7982"/>
    <cellStyle name="표준 2 2 6 3 23" xfId="7983"/>
    <cellStyle name="표준 2 2 6 3 24" xfId="7984"/>
    <cellStyle name="표준 2 2 6 3 25" xfId="7985"/>
    <cellStyle name="표준 2 2 6 3 26" xfId="7986"/>
    <cellStyle name="표준 2 2 6 3 27" xfId="7987"/>
    <cellStyle name="표준 2 2 6 3 28" xfId="7988"/>
    <cellStyle name="표준 2 2 6 3 3" xfId="7989"/>
    <cellStyle name="표준 2 2 6 3 4" xfId="7990"/>
    <cellStyle name="표준 2 2 6 3 5" xfId="7991"/>
    <cellStyle name="표준 2 2 6 3 6" xfId="7992"/>
    <cellStyle name="표준 2 2 6 3 7" xfId="7993"/>
    <cellStyle name="표준 2 2 6 3 8" xfId="7994"/>
    <cellStyle name="표준 2 2 6 3 9" xfId="7995"/>
    <cellStyle name="표준 2 2 6 30" xfId="7996"/>
    <cellStyle name="표준 2 2 6 31" xfId="7997"/>
    <cellStyle name="표준 2 2 6 32" xfId="7998"/>
    <cellStyle name="표준 2 2 6 33" xfId="7999"/>
    <cellStyle name="표준 2 2 6 34" xfId="8000"/>
    <cellStyle name="표준 2 2 6 35" xfId="8001"/>
    <cellStyle name="표준 2 2 6 36" xfId="7818"/>
    <cellStyle name="표준 2 2 6 4" xfId="8002"/>
    <cellStyle name="표준 2 2 6 4 10" xfId="8003"/>
    <cellStyle name="표준 2 2 6 4 11" xfId="8004"/>
    <cellStyle name="표준 2 2 6 4 12" xfId="8005"/>
    <cellStyle name="표준 2 2 6 4 13" xfId="8006"/>
    <cellStyle name="표준 2 2 6 4 14" xfId="8007"/>
    <cellStyle name="표준 2 2 6 4 15" xfId="8008"/>
    <cellStyle name="표준 2 2 6 4 16" xfId="8009"/>
    <cellStyle name="표준 2 2 6 4 17" xfId="8010"/>
    <cellStyle name="표준 2 2 6 4 18" xfId="8011"/>
    <cellStyle name="표준 2 2 6 4 19" xfId="8012"/>
    <cellStyle name="표준 2 2 6 4 2" xfId="8013"/>
    <cellStyle name="표준 2 2 6 4 2 10" xfId="8014"/>
    <cellStyle name="표준 2 2 6 4 2 11" xfId="8015"/>
    <cellStyle name="표준 2 2 6 4 2 12" xfId="8016"/>
    <cellStyle name="표준 2 2 6 4 2 13" xfId="8017"/>
    <cellStyle name="표준 2 2 6 4 2 14" xfId="8018"/>
    <cellStyle name="표준 2 2 6 4 2 15" xfId="8019"/>
    <cellStyle name="표준 2 2 6 4 2 16" xfId="8020"/>
    <cellStyle name="표준 2 2 6 4 2 17" xfId="8021"/>
    <cellStyle name="표준 2 2 6 4 2 18" xfId="8022"/>
    <cellStyle name="표준 2 2 6 4 2 19" xfId="8023"/>
    <cellStyle name="표준 2 2 6 4 2 2" xfId="8024"/>
    <cellStyle name="표준 2 2 6 4 2 20" xfId="8025"/>
    <cellStyle name="표준 2 2 6 4 2 21" xfId="8026"/>
    <cellStyle name="표준 2 2 6 4 2 22" xfId="8027"/>
    <cellStyle name="표준 2 2 6 4 2 3" xfId="8028"/>
    <cellStyle name="표준 2 2 6 4 2 4" xfId="8029"/>
    <cellStyle name="표준 2 2 6 4 2 5" xfId="8030"/>
    <cellStyle name="표준 2 2 6 4 2 6" xfId="8031"/>
    <cellStyle name="표준 2 2 6 4 2 7" xfId="8032"/>
    <cellStyle name="표준 2 2 6 4 2 8" xfId="8033"/>
    <cellStyle name="표준 2 2 6 4 2 9" xfId="8034"/>
    <cellStyle name="표준 2 2 6 4 20" xfId="8035"/>
    <cellStyle name="표준 2 2 6 4 21" xfId="8036"/>
    <cellStyle name="표준 2 2 6 4 22" xfId="8037"/>
    <cellStyle name="표준 2 2 6 4 23" xfId="8038"/>
    <cellStyle name="표준 2 2 6 4 24" xfId="8039"/>
    <cellStyle name="표준 2 2 6 4 25" xfId="8040"/>
    <cellStyle name="표준 2 2 6 4 26" xfId="8041"/>
    <cellStyle name="표준 2 2 6 4 27" xfId="8042"/>
    <cellStyle name="표준 2 2 6 4 28" xfId="8043"/>
    <cellStyle name="표준 2 2 6 4 3" xfId="8044"/>
    <cellStyle name="표준 2 2 6 4 4" xfId="8045"/>
    <cellStyle name="표준 2 2 6 4 5" xfId="8046"/>
    <cellStyle name="표준 2 2 6 4 6" xfId="8047"/>
    <cellStyle name="표준 2 2 6 4 7" xfId="8048"/>
    <cellStyle name="표준 2 2 6 4 8" xfId="8049"/>
    <cellStyle name="표준 2 2 6 4 9" xfId="8050"/>
    <cellStyle name="표준 2 2 6 5" xfId="8051"/>
    <cellStyle name="표준 2 2 6 5 10" xfId="8052"/>
    <cellStyle name="표준 2 2 6 5 11" xfId="8053"/>
    <cellStyle name="표준 2 2 6 5 12" xfId="8054"/>
    <cellStyle name="표준 2 2 6 5 13" xfId="8055"/>
    <cellStyle name="표준 2 2 6 5 14" xfId="8056"/>
    <cellStyle name="표준 2 2 6 5 15" xfId="8057"/>
    <cellStyle name="표준 2 2 6 5 16" xfId="8058"/>
    <cellStyle name="표준 2 2 6 5 17" xfId="8059"/>
    <cellStyle name="표준 2 2 6 5 18" xfId="8060"/>
    <cellStyle name="표준 2 2 6 5 19" xfId="8061"/>
    <cellStyle name="표준 2 2 6 5 2" xfId="8062"/>
    <cellStyle name="표준 2 2 6 5 2 10" xfId="8063"/>
    <cellStyle name="표준 2 2 6 5 2 11" xfId="8064"/>
    <cellStyle name="표준 2 2 6 5 2 12" xfId="8065"/>
    <cellStyle name="표준 2 2 6 5 2 13" xfId="8066"/>
    <cellStyle name="표준 2 2 6 5 2 14" xfId="8067"/>
    <cellStyle name="표준 2 2 6 5 2 15" xfId="8068"/>
    <cellStyle name="표준 2 2 6 5 2 16" xfId="8069"/>
    <cellStyle name="표준 2 2 6 5 2 17" xfId="8070"/>
    <cellStyle name="표준 2 2 6 5 2 18" xfId="8071"/>
    <cellStyle name="표준 2 2 6 5 2 19" xfId="8072"/>
    <cellStyle name="표준 2 2 6 5 2 2" xfId="8073"/>
    <cellStyle name="표준 2 2 6 5 2 20" xfId="8074"/>
    <cellStyle name="표준 2 2 6 5 2 21" xfId="8075"/>
    <cellStyle name="표준 2 2 6 5 2 22" xfId="8076"/>
    <cellStyle name="표준 2 2 6 5 2 3" xfId="8077"/>
    <cellStyle name="표준 2 2 6 5 2 4" xfId="8078"/>
    <cellStyle name="표준 2 2 6 5 2 5" xfId="8079"/>
    <cellStyle name="표준 2 2 6 5 2 6" xfId="8080"/>
    <cellStyle name="표준 2 2 6 5 2 7" xfId="8081"/>
    <cellStyle name="표준 2 2 6 5 2 8" xfId="8082"/>
    <cellStyle name="표준 2 2 6 5 2 9" xfId="8083"/>
    <cellStyle name="표준 2 2 6 5 20" xfId="8084"/>
    <cellStyle name="표준 2 2 6 5 21" xfId="8085"/>
    <cellStyle name="표준 2 2 6 5 22" xfId="8086"/>
    <cellStyle name="표준 2 2 6 5 23" xfId="8087"/>
    <cellStyle name="표준 2 2 6 5 24" xfId="8088"/>
    <cellStyle name="표준 2 2 6 5 25" xfId="8089"/>
    <cellStyle name="표준 2 2 6 5 26" xfId="8090"/>
    <cellStyle name="표준 2 2 6 5 27" xfId="8091"/>
    <cellStyle name="표준 2 2 6 5 28" xfId="8092"/>
    <cellStyle name="표준 2 2 6 5 3" xfId="8093"/>
    <cellStyle name="표준 2 2 6 5 4" xfId="8094"/>
    <cellStyle name="표준 2 2 6 5 5" xfId="8095"/>
    <cellStyle name="표준 2 2 6 5 6" xfId="8096"/>
    <cellStyle name="표준 2 2 6 5 7" xfId="8097"/>
    <cellStyle name="표준 2 2 6 5 8" xfId="8098"/>
    <cellStyle name="표준 2 2 6 5 9" xfId="8099"/>
    <cellStyle name="표준 2 2 6 6" xfId="8100"/>
    <cellStyle name="표준 2 2 6 6 2" xfId="8101"/>
    <cellStyle name="표준 2 2 6 6 3" xfId="8102"/>
    <cellStyle name="표준 2 2 6 6 4" xfId="8103"/>
    <cellStyle name="표준 2 2 6 6 5" xfId="8104"/>
    <cellStyle name="표준 2 2 6 6 6" xfId="8105"/>
    <cellStyle name="표준 2 2 6 6 7" xfId="8106"/>
    <cellStyle name="표준 2 2 6 7" xfId="8107"/>
    <cellStyle name="표준 2 2 6 7 2" xfId="8108"/>
    <cellStyle name="표준 2 2 6 7 3" xfId="8109"/>
    <cellStyle name="표준 2 2 6 7 4" xfId="8110"/>
    <cellStyle name="표준 2 2 6 7 5" xfId="8111"/>
    <cellStyle name="표준 2 2 6 7 6" xfId="8112"/>
    <cellStyle name="표준 2 2 6 7 7" xfId="8113"/>
    <cellStyle name="표준 2 2 6 8" xfId="8114"/>
    <cellStyle name="표준 2 2 6 8 2" xfId="8115"/>
    <cellStyle name="표준 2 2 6 8 3" xfId="8116"/>
    <cellStyle name="표준 2 2 6 8 4" xfId="8117"/>
    <cellStyle name="표준 2 2 6 8 5" xfId="8118"/>
    <cellStyle name="표준 2 2 6 8 6" xfId="8119"/>
    <cellStyle name="표준 2 2 6 8 7" xfId="8120"/>
    <cellStyle name="표준 2 2 6 9" xfId="8121"/>
    <cellStyle name="표준 2 2 6 9 2" xfId="8122"/>
    <cellStyle name="표준 2 2 6 9 3" xfId="8123"/>
    <cellStyle name="표준 2 2 6 9 4" xfId="8124"/>
    <cellStyle name="표준 2 2 6 9 5" xfId="8125"/>
    <cellStyle name="표준 2 2 6 9 6" xfId="8126"/>
    <cellStyle name="표준 2 2 6 9 7" xfId="8127"/>
    <cellStyle name="표준 2 2 7" xfId="1910"/>
    <cellStyle name="표준 2 2 7 10" xfId="8129"/>
    <cellStyle name="표준 2 2 7 11" xfId="8130"/>
    <cellStyle name="표준 2 2 7 12" xfId="8131"/>
    <cellStyle name="표준 2 2 7 13" xfId="8132"/>
    <cellStyle name="표준 2 2 7 14" xfId="8133"/>
    <cellStyle name="표준 2 2 7 15" xfId="8134"/>
    <cellStyle name="표준 2 2 7 16" xfId="8135"/>
    <cellStyle name="표준 2 2 7 17" xfId="8136"/>
    <cellStyle name="표준 2 2 7 18" xfId="8137"/>
    <cellStyle name="표준 2 2 7 19" xfId="8138"/>
    <cellStyle name="표준 2 2 7 2" xfId="8139"/>
    <cellStyle name="표준 2 2 7 2 10" xfId="8140"/>
    <cellStyle name="표준 2 2 7 2 11" xfId="8141"/>
    <cellStyle name="표준 2 2 7 2 12" xfId="8142"/>
    <cellStyle name="표준 2 2 7 2 13" xfId="8143"/>
    <cellStyle name="표준 2 2 7 2 14" xfId="8144"/>
    <cellStyle name="표준 2 2 7 2 15" xfId="8145"/>
    <cellStyle name="표준 2 2 7 2 16" xfId="8146"/>
    <cellStyle name="표준 2 2 7 2 17" xfId="8147"/>
    <cellStyle name="표준 2 2 7 2 18" xfId="8148"/>
    <cellStyle name="표준 2 2 7 2 19" xfId="8149"/>
    <cellStyle name="표준 2 2 7 2 2" xfId="8150"/>
    <cellStyle name="표준 2 2 7 2 2 10" xfId="8151"/>
    <cellStyle name="표준 2 2 7 2 2 11" xfId="8152"/>
    <cellStyle name="표준 2 2 7 2 2 12" xfId="8153"/>
    <cellStyle name="표준 2 2 7 2 2 13" xfId="8154"/>
    <cellStyle name="표준 2 2 7 2 2 14" xfId="8155"/>
    <cellStyle name="표준 2 2 7 2 2 15" xfId="8156"/>
    <cellStyle name="표준 2 2 7 2 2 16" xfId="8157"/>
    <cellStyle name="표준 2 2 7 2 2 17" xfId="8158"/>
    <cellStyle name="표준 2 2 7 2 2 18" xfId="8159"/>
    <cellStyle name="표준 2 2 7 2 2 19" xfId="8160"/>
    <cellStyle name="표준 2 2 7 2 2 2" xfId="8161"/>
    <cellStyle name="표준 2 2 7 2 2 2 2" xfId="8162"/>
    <cellStyle name="표준 2 2 7 2 2 2 3" xfId="8163"/>
    <cellStyle name="표준 2 2 7 2 2 2 4" xfId="8164"/>
    <cellStyle name="표준 2 2 7 2 2 20" xfId="8165"/>
    <cellStyle name="표준 2 2 7 2 2 21" xfId="8166"/>
    <cellStyle name="표준 2 2 7 2 2 22" xfId="8167"/>
    <cellStyle name="표준 2 2 7 2 2 23" xfId="8168"/>
    <cellStyle name="표준 2 2 7 2 2 24" xfId="8169"/>
    <cellStyle name="표준 2 2 7 2 2 3" xfId="8170"/>
    <cellStyle name="표준 2 2 7 2 2 4" xfId="8171"/>
    <cellStyle name="표준 2 2 7 2 2 5" xfId="8172"/>
    <cellStyle name="표준 2 2 7 2 2 6" xfId="8173"/>
    <cellStyle name="표준 2 2 7 2 2 7" xfId="8174"/>
    <cellStyle name="표준 2 2 7 2 2 8" xfId="8175"/>
    <cellStyle name="표준 2 2 7 2 2 9" xfId="8176"/>
    <cellStyle name="표준 2 2 7 2 20" xfId="8177"/>
    <cellStyle name="표준 2 2 7 2 21" xfId="8178"/>
    <cellStyle name="표준 2 2 7 2 22" xfId="8179"/>
    <cellStyle name="표준 2 2 7 2 23" xfId="8180"/>
    <cellStyle name="표준 2 2 7 2 24" xfId="8181"/>
    <cellStyle name="표준 2 2 7 2 3" xfId="8182"/>
    <cellStyle name="표준 2 2 7 2 4" xfId="8183"/>
    <cellStyle name="표준 2 2 7 2 5" xfId="8184"/>
    <cellStyle name="표준 2 2 7 2 6" xfId="8185"/>
    <cellStyle name="표준 2 2 7 2 7" xfId="8186"/>
    <cellStyle name="표준 2 2 7 2 8" xfId="8187"/>
    <cellStyle name="표준 2 2 7 2 9" xfId="8188"/>
    <cellStyle name="표준 2 2 7 20" xfId="8189"/>
    <cellStyle name="표준 2 2 7 21" xfId="8190"/>
    <cellStyle name="표준 2 2 7 22" xfId="8191"/>
    <cellStyle name="표준 2 2 7 23" xfId="8192"/>
    <cellStyle name="표준 2 2 7 24" xfId="8193"/>
    <cellStyle name="표준 2 2 7 25" xfId="8194"/>
    <cellStyle name="표준 2 2 7 26" xfId="8195"/>
    <cellStyle name="표준 2 2 7 27" xfId="8196"/>
    <cellStyle name="표준 2 2 7 28" xfId="8197"/>
    <cellStyle name="표준 2 2 7 29" xfId="8198"/>
    <cellStyle name="표준 2 2 7 3" xfId="8199"/>
    <cellStyle name="표준 2 2 7 30" xfId="8200"/>
    <cellStyle name="표준 2 2 7 31" xfId="8201"/>
    <cellStyle name="표준 2 2 7 32" xfId="8202"/>
    <cellStyle name="표준 2 2 7 33" xfId="8203"/>
    <cellStyle name="표준 2 2 7 34" xfId="8204"/>
    <cellStyle name="표준 2 2 7 35" xfId="8205"/>
    <cellStyle name="표준 2 2 7 36" xfId="8128"/>
    <cellStyle name="표준 2 2 7 4" xfId="8206"/>
    <cellStyle name="표준 2 2 7 5" xfId="8207"/>
    <cellStyle name="표준 2 2 7 6" xfId="8208"/>
    <cellStyle name="표준 2 2 7 7" xfId="8209"/>
    <cellStyle name="표준 2 2 7 8" xfId="8210"/>
    <cellStyle name="표준 2 2 7 9" xfId="8211"/>
    <cellStyle name="표준 2 2 8" xfId="1911"/>
    <cellStyle name="표준 2 2 8 10" xfId="8213"/>
    <cellStyle name="표준 2 2 8 11" xfId="8214"/>
    <cellStyle name="표준 2 2 8 12" xfId="8215"/>
    <cellStyle name="표준 2 2 8 13" xfId="8216"/>
    <cellStyle name="표준 2 2 8 14" xfId="8217"/>
    <cellStyle name="표준 2 2 8 15" xfId="8218"/>
    <cellStyle name="표준 2 2 8 16" xfId="8219"/>
    <cellStyle name="표준 2 2 8 17" xfId="8220"/>
    <cellStyle name="표준 2 2 8 18" xfId="8221"/>
    <cellStyle name="표준 2 2 8 19" xfId="8222"/>
    <cellStyle name="표준 2 2 8 2" xfId="8223"/>
    <cellStyle name="표준 2 2 8 2 10" xfId="8224"/>
    <cellStyle name="표준 2 2 8 2 11" xfId="8225"/>
    <cellStyle name="표준 2 2 8 2 12" xfId="8226"/>
    <cellStyle name="표준 2 2 8 2 13" xfId="8227"/>
    <cellStyle name="표준 2 2 8 2 14" xfId="8228"/>
    <cellStyle name="표준 2 2 8 2 15" xfId="8229"/>
    <cellStyle name="표준 2 2 8 2 16" xfId="8230"/>
    <cellStyle name="표준 2 2 8 2 17" xfId="8231"/>
    <cellStyle name="표준 2 2 8 2 18" xfId="8232"/>
    <cellStyle name="표준 2 2 8 2 19" xfId="8233"/>
    <cellStyle name="표준 2 2 8 2 2" xfId="8234"/>
    <cellStyle name="표준 2 2 8 2 2 2" xfId="8235"/>
    <cellStyle name="표준 2 2 8 2 2 3" xfId="8236"/>
    <cellStyle name="표준 2 2 8 2 2 4" xfId="8237"/>
    <cellStyle name="표준 2 2 8 2 20" xfId="8238"/>
    <cellStyle name="표준 2 2 8 2 21" xfId="8239"/>
    <cellStyle name="표준 2 2 8 2 22" xfId="8240"/>
    <cellStyle name="표준 2 2 8 2 23" xfId="8241"/>
    <cellStyle name="표준 2 2 8 2 24" xfId="8242"/>
    <cellStyle name="표준 2 2 8 2 25" xfId="8243"/>
    <cellStyle name="표준 2 2 8 2 26" xfId="8244"/>
    <cellStyle name="표준 2 2 8 2 27" xfId="8245"/>
    <cellStyle name="표준 2 2 8 2 28" xfId="8246"/>
    <cellStyle name="표준 2 2 8 2 29" xfId="8247"/>
    <cellStyle name="표준 2 2 8 2 3" xfId="8248"/>
    <cellStyle name="표준 2 2 8 2 3 2" xfId="8249"/>
    <cellStyle name="표준 2 2 8 2 3 3" xfId="8250"/>
    <cellStyle name="표준 2 2 8 2 3 4" xfId="8251"/>
    <cellStyle name="표준 2 2 8 2 3 5" xfId="8252"/>
    <cellStyle name="표준 2 2 8 2 3 6" xfId="8253"/>
    <cellStyle name="표준 2 2 8 2 3 7" xfId="8254"/>
    <cellStyle name="표준 2 2 8 2 30" xfId="8255"/>
    <cellStyle name="표준 2 2 8 2 4" xfId="8256"/>
    <cellStyle name="표준 2 2 8 2 4 2" xfId="8257"/>
    <cellStyle name="표준 2 2 8 2 4 3" xfId="8258"/>
    <cellStyle name="표준 2 2 8 2 4 4" xfId="8259"/>
    <cellStyle name="표준 2 2 8 2 4 5" xfId="8260"/>
    <cellStyle name="표준 2 2 8 2 4 6" xfId="8261"/>
    <cellStyle name="표준 2 2 8 2 4 7" xfId="8262"/>
    <cellStyle name="표준 2 2 8 2 5" xfId="8263"/>
    <cellStyle name="표준 2 2 8 2 6" xfId="8264"/>
    <cellStyle name="표준 2 2 8 2 7" xfId="8265"/>
    <cellStyle name="표준 2 2 8 2 8" xfId="8266"/>
    <cellStyle name="표준 2 2 8 2 9" xfId="8267"/>
    <cellStyle name="표준 2 2 8 20" xfId="8268"/>
    <cellStyle name="표준 2 2 8 21" xfId="8269"/>
    <cellStyle name="표준 2 2 8 22" xfId="8270"/>
    <cellStyle name="표준 2 2 8 23" xfId="8271"/>
    <cellStyle name="표준 2 2 8 24" xfId="8272"/>
    <cellStyle name="표준 2 2 8 25" xfId="8273"/>
    <cellStyle name="표준 2 2 8 26" xfId="8274"/>
    <cellStyle name="표준 2 2 8 27" xfId="8275"/>
    <cellStyle name="표준 2 2 8 28" xfId="8276"/>
    <cellStyle name="표준 2 2 8 29" xfId="8277"/>
    <cellStyle name="표준 2 2 8 3" xfId="8278"/>
    <cellStyle name="표준 2 2 8 3 2" xfId="8279"/>
    <cellStyle name="표준 2 2 8 3 3" xfId="8280"/>
    <cellStyle name="표준 2 2 8 3 4" xfId="8281"/>
    <cellStyle name="표준 2 2 8 3 5" xfId="8282"/>
    <cellStyle name="표준 2 2 8 3 6" xfId="8283"/>
    <cellStyle name="표준 2 2 8 3 7" xfId="8284"/>
    <cellStyle name="표준 2 2 8 30" xfId="8285"/>
    <cellStyle name="표준 2 2 8 31" xfId="8212"/>
    <cellStyle name="표준 2 2 8 4" xfId="8286"/>
    <cellStyle name="표준 2 2 8 4 2" xfId="8287"/>
    <cellStyle name="표준 2 2 8 4 3" xfId="8288"/>
    <cellStyle name="표준 2 2 8 4 4" xfId="8289"/>
    <cellStyle name="표준 2 2 8 4 5" xfId="8290"/>
    <cellStyle name="표준 2 2 8 4 6" xfId="8291"/>
    <cellStyle name="표준 2 2 8 4 7" xfId="8292"/>
    <cellStyle name="표준 2 2 8 5" xfId="8293"/>
    <cellStyle name="표준 2 2 8 6" xfId="8294"/>
    <cellStyle name="표준 2 2 8 7" xfId="8295"/>
    <cellStyle name="표준 2 2 8 8" xfId="8296"/>
    <cellStyle name="표준 2 2 8 9" xfId="8297"/>
    <cellStyle name="표준 2 2 9" xfId="1912"/>
    <cellStyle name="표준 2 2 9 10" xfId="8299"/>
    <cellStyle name="표준 2 2 9 11" xfId="8300"/>
    <cellStyle name="표준 2 2 9 12" xfId="8301"/>
    <cellStyle name="표준 2 2 9 13" xfId="8302"/>
    <cellStyle name="표준 2 2 9 14" xfId="8303"/>
    <cellStyle name="표준 2 2 9 15" xfId="8304"/>
    <cellStyle name="표준 2 2 9 16" xfId="8305"/>
    <cellStyle name="표준 2 2 9 17" xfId="8306"/>
    <cellStyle name="표준 2 2 9 18" xfId="8307"/>
    <cellStyle name="표준 2 2 9 19" xfId="8308"/>
    <cellStyle name="표준 2 2 9 2" xfId="8309"/>
    <cellStyle name="표준 2 2 9 2 10" xfId="8310"/>
    <cellStyle name="표준 2 2 9 2 11" xfId="8311"/>
    <cellStyle name="표준 2 2 9 2 12" xfId="8312"/>
    <cellStyle name="표준 2 2 9 2 13" xfId="8313"/>
    <cellStyle name="표준 2 2 9 2 14" xfId="8314"/>
    <cellStyle name="표준 2 2 9 2 15" xfId="8315"/>
    <cellStyle name="표준 2 2 9 2 16" xfId="8316"/>
    <cellStyle name="표준 2 2 9 2 17" xfId="8317"/>
    <cellStyle name="표준 2 2 9 2 18" xfId="8318"/>
    <cellStyle name="표준 2 2 9 2 19" xfId="8319"/>
    <cellStyle name="표준 2 2 9 2 2" xfId="8320"/>
    <cellStyle name="표준 2 2 9 2 2 2" xfId="8321"/>
    <cellStyle name="표준 2 2 9 2 2 3" xfId="8322"/>
    <cellStyle name="표준 2 2 9 2 2 4" xfId="8323"/>
    <cellStyle name="표준 2 2 9 2 20" xfId="8324"/>
    <cellStyle name="표준 2 2 9 2 21" xfId="8325"/>
    <cellStyle name="표준 2 2 9 2 22" xfId="8326"/>
    <cellStyle name="표준 2 2 9 2 23" xfId="8327"/>
    <cellStyle name="표준 2 2 9 2 24" xfId="8328"/>
    <cellStyle name="표준 2 2 9 2 3" xfId="8329"/>
    <cellStyle name="표준 2 2 9 2 4" xfId="8330"/>
    <cellStyle name="표준 2 2 9 2 5" xfId="8331"/>
    <cellStyle name="표준 2 2 9 2 6" xfId="8332"/>
    <cellStyle name="표준 2 2 9 2 7" xfId="8333"/>
    <cellStyle name="표준 2 2 9 2 8" xfId="8334"/>
    <cellStyle name="표준 2 2 9 2 9" xfId="8335"/>
    <cellStyle name="표준 2 2 9 20" xfId="8336"/>
    <cellStyle name="표준 2 2 9 21" xfId="8337"/>
    <cellStyle name="표준 2 2 9 22" xfId="8338"/>
    <cellStyle name="표준 2 2 9 23" xfId="8339"/>
    <cellStyle name="표준 2 2 9 24" xfId="8340"/>
    <cellStyle name="표준 2 2 9 25" xfId="8341"/>
    <cellStyle name="표준 2 2 9 26" xfId="8342"/>
    <cellStyle name="표준 2 2 9 27" xfId="8343"/>
    <cellStyle name="표준 2 2 9 28" xfId="8344"/>
    <cellStyle name="표준 2 2 9 29" xfId="8345"/>
    <cellStyle name="표준 2 2 9 3" xfId="8346"/>
    <cellStyle name="표준 2 2 9 30" xfId="8347"/>
    <cellStyle name="표준 2 2 9 31" xfId="8298"/>
    <cellStyle name="표준 2 2 9 4" xfId="8348"/>
    <cellStyle name="표준 2 2 9 5" xfId="8349"/>
    <cellStyle name="표준 2 2 9 6" xfId="8350"/>
    <cellStyle name="표준 2 2 9 7" xfId="8351"/>
    <cellStyle name="표준 2 2 9 8" xfId="8352"/>
    <cellStyle name="표준 2 2 9 9" xfId="8353"/>
    <cellStyle name="표준 2 20" xfId="1913"/>
    <cellStyle name="표준 2 20 10" xfId="8355"/>
    <cellStyle name="표준 2 20 11" xfId="8354"/>
    <cellStyle name="표준 2 20 2" xfId="8356"/>
    <cellStyle name="표준 2 20 3" xfId="8357"/>
    <cellStyle name="표준 2 20 4" xfId="8358"/>
    <cellStyle name="표준 2 20 5" xfId="8359"/>
    <cellStyle name="표준 2 20 6" xfId="8360"/>
    <cellStyle name="표준 2 20 7" xfId="8361"/>
    <cellStyle name="표준 2 20 8" xfId="8362"/>
    <cellStyle name="표준 2 20 9" xfId="8363"/>
    <cellStyle name="표준 2 21" xfId="1914"/>
    <cellStyle name="표준 2 21 10" xfId="8365"/>
    <cellStyle name="표준 2 21 11" xfId="8364"/>
    <cellStyle name="표준 2 21 2" xfId="8366"/>
    <cellStyle name="표준 2 21 3" xfId="8367"/>
    <cellStyle name="표준 2 21 4" xfId="8368"/>
    <cellStyle name="표준 2 21 5" xfId="8369"/>
    <cellStyle name="표준 2 21 6" xfId="8370"/>
    <cellStyle name="표준 2 21 7" xfId="8371"/>
    <cellStyle name="표준 2 21 8" xfId="8372"/>
    <cellStyle name="표준 2 21 9" xfId="8373"/>
    <cellStyle name="표준 2 22" xfId="1915"/>
    <cellStyle name="표준 2 22 10" xfId="8375"/>
    <cellStyle name="표준 2 22 11" xfId="8374"/>
    <cellStyle name="표준 2 22 2" xfId="8376"/>
    <cellStyle name="표준 2 22 3" xfId="8377"/>
    <cellStyle name="표준 2 22 4" xfId="8378"/>
    <cellStyle name="표준 2 22 5" xfId="8379"/>
    <cellStyle name="표준 2 22 6" xfId="8380"/>
    <cellStyle name="표준 2 22 7" xfId="8381"/>
    <cellStyle name="표준 2 22 8" xfId="8382"/>
    <cellStyle name="표준 2 22 9" xfId="8383"/>
    <cellStyle name="표준 2 23" xfId="1916"/>
    <cellStyle name="표준 2 23 10" xfId="8385"/>
    <cellStyle name="표준 2 23 11" xfId="8384"/>
    <cellStyle name="표준 2 23 2" xfId="8386"/>
    <cellStyle name="표준 2 23 3" xfId="8387"/>
    <cellStyle name="표준 2 23 4" xfId="8388"/>
    <cellStyle name="표준 2 23 5" xfId="8389"/>
    <cellStyle name="표준 2 23 6" xfId="8390"/>
    <cellStyle name="표준 2 23 7" xfId="8391"/>
    <cellStyle name="표준 2 23 8" xfId="8392"/>
    <cellStyle name="표준 2 23 9" xfId="8393"/>
    <cellStyle name="표준 2 24" xfId="1917"/>
    <cellStyle name="표준 2 24 10" xfId="8395"/>
    <cellStyle name="표준 2 24 11" xfId="8394"/>
    <cellStyle name="표준 2 24 2" xfId="8396"/>
    <cellStyle name="표준 2 24 3" xfId="8397"/>
    <cellStyle name="표준 2 24 4" xfId="8398"/>
    <cellStyle name="표준 2 24 5" xfId="8399"/>
    <cellStyle name="표준 2 24 6" xfId="8400"/>
    <cellStyle name="표준 2 24 7" xfId="8401"/>
    <cellStyle name="표준 2 24 8" xfId="8402"/>
    <cellStyle name="표준 2 24 9" xfId="8403"/>
    <cellStyle name="표준 2 25" xfId="1918"/>
    <cellStyle name="표준 2 25 10" xfId="8405"/>
    <cellStyle name="표준 2 25 11" xfId="8404"/>
    <cellStyle name="표준 2 25 2" xfId="8406"/>
    <cellStyle name="표준 2 25 3" xfId="8407"/>
    <cellStyle name="표준 2 25 4" xfId="8408"/>
    <cellStyle name="표준 2 25 5" xfId="8409"/>
    <cellStyle name="표준 2 25 6" xfId="8410"/>
    <cellStyle name="표준 2 25 7" xfId="8411"/>
    <cellStyle name="표준 2 25 8" xfId="8412"/>
    <cellStyle name="표준 2 25 9" xfId="8413"/>
    <cellStyle name="표준 2 26" xfId="1919"/>
    <cellStyle name="표준 2 26 10" xfId="8415"/>
    <cellStyle name="표준 2 26 11" xfId="8414"/>
    <cellStyle name="표준 2 26 2" xfId="8416"/>
    <cellStyle name="표준 2 26 3" xfId="8417"/>
    <cellStyle name="표준 2 26 4" xfId="8418"/>
    <cellStyle name="표준 2 26 5" xfId="8419"/>
    <cellStyle name="표준 2 26 6" xfId="8420"/>
    <cellStyle name="표준 2 26 7" xfId="8421"/>
    <cellStyle name="표준 2 26 8" xfId="8422"/>
    <cellStyle name="표준 2 26 9" xfId="8423"/>
    <cellStyle name="표준 2 27" xfId="1920"/>
    <cellStyle name="표준 2 27 10" xfId="8425"/>
    <cellStyle name="표준 2 27 11" xfId="8424"/>
    <cellStyle name="표준 2 27 2" xfId="8426"/>
    <cellStyle name="표준 2 27 3" xfId="8427"/>
    <cellStyle name="표준 2 27 4" xfId="8428"/>
    <cellStyle name="표준 2 27 5" xfId="8429"/>
    <cellStyle name="표준 2 27 6" xfId="8430"/>
    <cellStyle name="표준 2 27 7" xfId="8431"/>
    <cellStyle name="표준 2 27 8" xfId="8432"/>
    <cellStyle name="표준 2 27 9" xfId="8433"/>
    <cellStyle name="표준 2 28" xfId="1921"/>
    <cellStyle name="표준 2 28 2" xfId="8435"/>
    <cellStyle name="표준 2 28 3" xfId="8436"/>
    <cellStyle name="표준 2 28 4" xfId="8437"/>
    <cellStyle name="표준 2 28 5" xfId="8434"/>
    <cellStyle name="표준 2 29" xfId="1922"/>
    <cellStyle name="표준 2 29 2" xfId="8439"/>
    <cellStyle name="표준 2 29 3" xfId="8440"/>
    <cellStyle name="표준 2 29 4" xfId="8441"/>
    <cellStyle name="표준 2 29 5" xfId="8438"/>
    <cellStyle name="표준 2 3" xfId="1923"/>
    <cellStyle name="표준 2 3 10" xfId="8443"/>
    <cellStyle name="표준 2 3 11" xfId="8444"/>
    <cellStyle name="표준 2 3 12" xfId="8445"/>
    <cellStyle name="표준 2 3 13" xfId="8442"/>
    <cellStyle name="표준 2 3 2" xfId="1924"/>
    <cellStyle name="표준 2 3 2 10" xfId="8447"/>
    <cellStyle name="표준 2 3 2 11" xfId="8448"/>
    <cellStyle name="표준 2 3 2 12" xfId="8446"/>
    <cellStyle name="표준 2 3 2 2" xfId="8449"/>
    <cellStyle name="표준 2 3 2 2 2" xfId="8450"/>
    <cellStyle name="표준 2 3 2 2 2 2" xfId="8451"/>
    <cellStyle name="표준 2 3 2 2 2 2 2" xfId="8452"/>
    <cellStyle name="표준 2 3 2 2 2 2 3" xfId="8453"/>
    <cellStyle name="표준 2 3 2 2 2 2 4" xfId="8454"/>
    <cellStyle name="표준 2 3 2 2 2 3" xfId="8455"/>
    <cellStyle name="표준 2 3 2 2 2 4" xfId="8456"/>
    <cellStyle name="표준 2 3 2 2 3" xfId="8457"/>
    <cellStyle name="표준 2 3 2 2 4" xfId="8458"/>
    <cellStyle name="표준 2 3 2 2 5" xfId="8459"/>
    <cellStyle name="표준 2 3 2 2 6" xfId="8460"/>
    <cellStyle name="표준 2 3 2 2 7" xfId="8461"/>
    <cellStyle name="표준 2 3 2 2 8" xfId="8462"/>
    <cellStyle name="표준 2 3 2 2 9" xfId="8463"/>
    <cellStyle name="표준 2 3 2 3" xfId="8464"/>
    <cellStyle name="표준 2 3 2 4" xfId="8465"/>
    <cellStyle name="표준 2 3 2 5" xfId="8466"/>
    <cellStyle name="표준 2 3 2 5 2" xfId="8467"/>
    <cellStyle name="표준 2 3 2 5 2 2" xfId="8468"/>
    <cellStyle name="표준 2 3 2 5 2 3" xfId="8469"/>
    <cellStyle name="표준 2 3 2 5 2 4" xfId="8470"/>
    <cellStyle name="표준 2 3 2 5 3" xfId="8471"/>
    <cellStyle name="표준 2 3 2 5 4" xfId="8472"/>
    <cellStyle name="표준 2 3 2 6" xfId="8473"/>
    <cellStyle name="표준 2 3 2 7" xfId="8474"/>
    <cellStyle name="표준 2 3 2 8" xfId="8475"/>
    <cellStyle name="표준 2 3 2 9" xfId="8476"/>
    <cellStyle name="표준 2 3 3" xfId="1925"/>
    <cellStyle name="표준 2 3 3 2" xfId="8477"/>
    <cellStyle name="표준 2 3 4" xfId="8478"/>
    <cellStyle name="표준 2 3 4 2" xfId="8479"/>
    <cellStyle name="표준 2 3 4 2 2" xfId="8480"/>
    <cellStyle name="표준 2 3 4 2 2 2" xfId="8481"/>
    <cellStyle name="표준 2 3 4 2 2 3" xfId="8482"/>
    <cellStyle name="표준 2 3 4 2 2 4" xfId="8483"/>
    <cellStyle name="표준 2 3 4 2 3" xfId="8484"/>
    <cellStyle name="표준 2 3 4 2 4" xfId="8485"/>
    <cellStyle name="표준 2 3 4 3" xfId="8486"/>
    <cellStyle name="표준 2 3 4 4" xfId="8487"/>
    <cellStyle name="표준 2 3 4 5" xfId="8488"/>
    <cellStyle name="표준 2 3 4 6" xfId="8489"/>
    <cellStyle name="표준 2 3 4 7" xfId="8490"/>
    <cellStyle name="표준 2 3 4 8" xfId="8491"/>
    <cellStyle name="표준 2 3 4 9" xfId="8492"/>
    <cellStyle name="표준 2 3 5" xfId="8493"/>
    <cellStyle name="표준 2 3 6" xfId="8494"/>
    <cellStyle name="표준 2 3 6 2" xfId="8495"/>
    <cellStyle name="표준 2 3 6 2 2" xfId="8496"/>
    <cellStyle name="표준 2 3 6 2 3" xfId="8497"/>
    <cellStyle name="표준 2 3 6 2 4" xfId="8498"/>
    <cellStyle name="표준 2 3 6 3" xfId="8499"/>
    <cellStyle name="표준 2 3 6 4" xfId="8500"/>
    <cellStyle name="표준 2 3 7" xfId="8501"/>
    <cellStyle name="표준 2 3 8" xfId="8502"/>
    <cellStyle name="표준 2 3 9" xfId="8503"/>
    <cellStyle name="표준 2 30" xfId="1926"/>
    <cellStyle name="표준 2 30 2" xfId="8505"/>
    <cellStyle name="표준 2 30 3" xfId="8506"/>
    <cellStyle name="표준 2 30 4" xfId="8507"/>
    <cellStyle name="표준 2 30 5" xfId="8504"/>
    <cellStyle name="표준 2 31" xfId="1927"/>
    <cellStyle name="표준 2 31 2" xfId="8509"/>
    <cellStyle name="표준 2 31 3" xfId="8510"/>
    <cellStyle name="표준 2 31 4" xfId="8511"/>
    <cellStyle name="표준 2 31 5" xfId="8508"/>
    <cellStyle name="표준 2 32" xfId="1928"/>
    <cellStyle name="표준 2 32 2" xfId="8513"/>
    <cellStyle name="표준 2 32 3" xfId="8514"/>
    <cellStyle name="표준 2 32 4" xfId="8515"/>
    <cellStyle name="표준 2 32 5" xfId="8512"/>
    <cellStyle name="표준 2 33" xfId="1929"/>
    <cellStyle name="표준 2 33 2" xfId="8517"/>
    <cellStyle name="표준 2 33 3" xfId="8518"/>
    <cellStyle name="표준 2 33 4" xfId="8519"/>
    <cellStyle name="표준 2 33 5" xfId="8516"/>
    <cellStyle name="표준 2 34" xfId="8520"/>
    <cellStyle name="표준 2 35" xfId="8521"/>
    <cellStyle name="표준 2 36" xfId="8522"/>
    <cellStyle name="표준 2 37" xfId="8523"/>
    <cellStyle name="표준 2 38" xfId="8524"/>
    <cellStyle name="표준 2 39" xfId="8525"/>
    <cellStyle name="표준 2 4" xfId="1930"/>
    <cellStyle name="표준 2 4 2" xfId="8526"/>
    <cellStyle name="표준 2 40" xfId="8527"/>
    <cellStyle name="표준 2 41" xfId="8528"/>
    <cellStyle name="표준 2 42" xfId="8529"/>
    <cellStyle name="표준 2 43" xfId="8530"/>
    <cellStyle name="표준 2 44" xfId="8531"/>
    <cellStyle name="표준 2 45" xfId="8532"/>
    <cellStyle name="표준 2 46" xfId="8533"/>
    <cellStyle name="표준 2 47" xfId="8534"/>
    <cellStyle name="표준 2 48" xfId="8535"/>
    <cellStyle name="표준 2 49" xfId="8536"/>
    <cellStyle name="표준 2 5" xfId="1931"/>
    <cellStyle name="표준 2 5 2" xfId="8537"/>
    <cellStyle name="표준 2 50" xfId="8538"/>
    <cellStyle name="표준 2 51" xfId="8539"/>
    <cellStyle name="표준 2 52" xfId="8540"/>
    <cellStyle name="표준 2 53" xfId="8541"/>
    <cellStyle name="표준 2 54" xfId="8542"/>
    <cellStyle name="표준 2 55" xfId="8543"/>
    <cellStyle name="표준 2 56" xfId="8544"/>
    <cellStyle name="표준 2 57" xfId="8545"/>
    <cellStyle name="표준 2 58" xfId="8546"/>
    <cellStyle name="표준 2 59" xfId="8547"/>
    <cellStyle name="표준 2 6" xfId="1932"/>
    <cellStyle name="표준 2 6 10" xfId="8549"/>
    <cellStyle name="표준 2 6 11" xfId="8550"/>
    <cellStyle name="표준 2 6 12" xfId="8548"/>
    <cellStyle name="표준 2 6 2" xfId="1933"/>
    <cellStyle name="표준 2 6 2 2" xfId="8551"/>
    <cellStyle name="표준 2 6 3" xfId="8552"/>
    <cellStyle name="표준 2 6 4" xfId="8553"/>
    <cellStyle name="표준 2 6 5" xfId="8554"/>
    <cellStyle name="표준 2 6 6" xfId="8555"/>
    <cellStyle name="표준 2 6 7" xfId="8556"/>
    <cellStyle name="표준 2 6 8" xfId="8557"/>
    <cellStyle name="표준 2 6 9" xfId="8558"/>
    <cellStyle name="표준 2 60" xfId="8559"/>
    <cellStyle name="표준 2 61" xfId="8560"/>
    <cellStyle name="표준 2 62" xfId="8561"/>
    <cellStyle name="표준 2 63" xfId="8562"/>
    <cellStyle name="표준 2 64" xfId="8563"/>
    <cellStyle name="표준 2 65" xfId="8564"/>
    <cellStyle name="표준 2 66" xfId="8565"/>
    <cellStyle name="표준 2 67" xfId="8566"/>
    <cellStyle name="표준 2 68" xfId="8567"/>
    <cellStyle name="표준 2 69" xfId="6820"/>
    <cellStyle name="표준 2 7" xfId="1934"/>
    <cellStyle name="표준 2 7 2" xfId="8568"/>
    <cellStyle name="표준 2 70" xfId="9440"/>
    <cellStyle name="표준 2 71" xfId="9443"/>
    <cellStyle name="표준 2 72" xfId="9444"/>
    <cellStyle name="표준 2 73" xfId="9445"/>
    <cellStyle name="표준 2 74" xfId="9446"/>
    <cellStyle name="표준 2 75" xfId="9447"/>
    <cellStyle name="표준 2 8" xfId="1935"/>
    <cellStyle name="표준 2 8 2" xfId="8569"/>
    <cellStyle name="표준 2 9" xfId="1936"/>
    <cellStyle name="표준 2 9 10" xfId="8571"/>
    <cellStyle name="표준 2 9 11" xfId="8572"/>
    <cellStyle name="표준 2 9 12" xfId="8573"/>
    <cellStyle name="표준 2 9 13" xfId="8574"/>
    <cellStyle name="표준 2 9 14" xfId="8575"/>
    <cellStyle name="표준 2 9 15" xfId="8576"/>
    <cellStyle name="표준 2 9 16" xfId="8577"/>
    <cellStyle name="표준 2 9 17" xfId="8578"/>
    <cellStyle name="표준 2 9 18" xfId="8579"/>
    <cellStyle name="표준 2 9 19" xfId="8580"/>
    <cellStyle name="표준 2 9 2" xfId="8581"/>
    <cellStyle name="표준 2 9 2 10" xfId="8582"/>
    <cellStyle name="표준 2 9 2 11" xfId="8583"/>
    <cellStyle name="표준 2 9 2 12" xfId="8584"/>
    <cellStyle name="표준 2 9 2 13" xfId="8585"/>
    <cellStyle name="표준 2 9 2 14" xfId="8586"/>
    <cellStyle name="표준 2 9 2 15" xfId="8587"/>
    <cellStyle name="표준 2 9 2 16" xfId="8588"/>
    <cellStyle name="표준 2 9 2 17" xfId="8589"/>
    <cellStyle name="표준 2 9 2 18" xfId="8590"/>
    <cellStyle name="표준 2 9 2 19" xfId="8591"/>
    <cellStyle name="표준 2 9 2 2" xfId="8592"/>
    <cellStyle name="표준 2 9 2 2 10" xfId="8593"/>
    <cellStyle name="표준 2 9 2 2 11" xfId="8594"/>
    <cellStyle name="표준 2 9 2 2 12" xfId="8595"/>
    <cellStyle name="표준 2 9 2 2 13" xfId="8596"/>
    <cellStyle name="표준 2 9 2 2 14" xfId="8597"/>
    <cellStyle name="표준 2 9 2 2 15" xfId="8598"/>
    <cellStyle name="표준 2 9 2 2 16" xfId="8599"/>
    <cellStyle name="표준 2 9 2 2 17" xfId="8600"/>
    <cellStyle name="표준 2 9 2 2 18" xfId="8601"/>
    <cellStyle name="표준 2 9 2 2 19" xfId="8602"/>
    <cellStyle name="표준 2 9 2 2 2" xfId="8603"/>
    <cellStyle name="표준 2 9 2 2 2 10" xfId="8604"/>
    <cellStyle name="표준 2 9 2 2 2 11" xfId="8605"/>
    <cellStyle name="표준 2 9 2 2 2 12" xfId="8606"/>
    <cellStyle name="표준 2 9 2 2 2 13" xfId="8607"/>
    <cellStyle name="표준 2 9 2 2 2 14" xfId="8608"/>
    <cellStyle name="표준 2 9 2 2 2 15" xfId="8609"/>
    <cellStyle name="표준 2 9 2 2 2 16" xfId="8610"/>
    <cellStyle name="표준 2 9 2 2 2 17" xfId="8611"/>
    <cellStyle name="표준 2 9 2 2 2 18" xfId="8612"/>
    <cellStyle name="표준 2 9 2 2 2 19" xfId="8613"/>
    <cellStyle name="표준 2 9 2 2 2 2" xfId="8614"/>
    <cellStyle name="표준 2 9 2 2 2 2 2" xfId="8615"/>
    <cellStyle name="표준 2 9 2 2 2 2 3" xfId="8616"/>
    <cellStyle name="표준 2 9 2 2 2 2 4" xfId="8617"/>
    <cellStyle name="표준 2 9 2 2 2 20" xfId="8618"/>
    <cellStyle name="표준 2 9 2 2 2 21" xfId="8619"/>
    <cellStyle name="표준 2 9 2 2 2 22" xfId="8620"/>
    <cellStyle name="표준 2 9 2 2 2 23" xfId="8621"/>
    <cellStyle name="표준 2 9 2 2 2 24" xfId="8622"/>
    <cellStyle name="표준 2 9 2 2 2 3" xfId="8623"/>
    <cellStyle name="표준 2 9 2 2 2 4" xfId="8624"/>
    <cellStyle name="표준 2 9 2 2 2 5" xfId="8625"/>
    <cellStyle name="표준 2 9 2 2 2 6" xfId="8626"/>
    <cellStyle name="표준 2 9 2 2 2 7" xfId="8627"/>
    <cellStyle name="표준 2 9 2 2 2 8" xfId="8628"/>
    <cellStyle name="표준 2 9 2 2 2 9" xfId="8629"/>
    <cellStyle name="표준 2 9 2 2 20" xfId="8630"/>
    <cellStyle name="표준 2 9 2 2 21" xfId="8631"/>
    <cellStyle name="표준 2 9 2 2 22" xfId="8632"/>
    <cellStyle name="표준 2 9 2 2 23" xfId="8633"/>
    <cellStyle name="표준 2 9 2 2 24" xfId="8634"/>
    <cellStyle name="표준 2 9 2 2 3" xfId="8635"/>
    <cellStyle name="표준 2 9 2 2 3 2" xfId="8636"/>
    <cellStyle name="표준 2 9 2 2 3 3" xfId="8637"/>
    <cellStyle name="표준 2 9 2 2 3 4" xfId="8638"/>
    <cellStyle name="표준 2 9 2 2 3 5" xfId="8639"/>
    <cellStyle name="표준 2 9 2 2 3 6" xfId="8640"/>
    <cellStyle name="표준 2 9 2 2 3 7" xfId="8641"/>
    <cellStyle name="표준 2 9 2 2 4" xfId="8642"/>
    <cellStyle name="표준 2 9 2 2 4 2" xfId="8643"/>
    <cellStyle name="표준 2 9 2 2 4 3" xfId="8644"/>
    <cellStyle name="표준 2 9 2 2 4 4" xfId="8645"/>
    <cellStyle name="표준 2 9 2 2 4 5" xfId="8646"/>
    <cellStyle name="표준 2 9 2 2 4 6" xfId="8647"/>
    <cellStyle name="표준 2 9 2 2 4 7" xfId="8648"/>
    <cellStyle name="표준 2 9 2 2 5" xfId="8649"/>
    <cellStyle name="표준 2 9 2 2 6" xfId="8650"/>
    <cellStyle name="표준 2 9 2 2 7" xfId="8651"/>
    <cellStyle name="표준 2 9 2 2 8" xfId="8652"/>
    <cellStyle name="표준 2 9 2 2 9" xfId="8653"/>
    <cellStyle name="표준 2 9 2 20" xfId="8654"/>
    <cellStyle name="표준 2 9 2 21" xfId="8655"/>
    <cellStyle name="표준 2 9 2 22" xfId="8656"/>
    <cellStyle name="표준 2 9 2 23" xfId="8657"/>
    <cellStyle name="표준 2 9 2 24" xfId="8658"/>
    <cellStyle name="표준 2 9 2 25" xfId="8659"/>
    <cellStyle name="표준 2 9 2 26" xfId="8660"/>
    <cellStyle name="표준 2 9 2 27" xfId="8661"/>
    <cellStyle name="표준 2 9 2 28" xfId="8662"/>
    <cellStyle name="표준 2 9 2 29" xfId="8663"/>
    <cellStyle name="표준 2 9 2 3" xfId="8664"/>
    <cellStyle name="표준 2 9 2 3 2" xfId="8665"/>
    <cellStyle name="표준 2 9 2 3 3" xfId="8666"/>
    <cellStyle name="표준 2 9 2 3 4" xfId="8667"/>
    <cellStyle name="표준 2 9 2 3 5" xfId="8668"/>
    <cellStyle name="표준 2 9 2 3 6" xfId="8669"/>
    <cellStyle name="표준 2 9 2 3 7" xfId="8670"/>
    <cellStyle name="표준 2 9 2 30" xfId="8671"/>
    <cellStyle name="표준 2 9 2 31" xfId="8672"/>
    <cellStyle name="표준 2 9 2 32" xfId="8673"/>
    <cellStyle name="표준 2 9 2 33" xfId="8674"/>
    <cellStyle name="표준 2 9 2 34" xfId="8675"/>
    <cellStyle name="표준 2 9 2 35" xfId="8676"/>
    <cellStyle name="표준 2 9 2 4" xfId="8677"/>
    <cellStyle name="표준 2 9 2 4 2" xfId="8678"/>
    <cellStyle name="표준 2 9 2 4 3" xfId="8679"/>
    <cellStyle name="표준 2 9 2 4 4" xfId="8680"/>
    <cellStyle name="표준 2 9 2 4 5" xfId="8681"/>
    <cellStyle name="표준 2 9 2 4 6" xfId="8682"/>
    <cellStyle name="표준 2 9 2 4 7" xfId="8683"/>
    <cellStyle name="표준 2 9 2 5" xfId="8684"/>
    <cellStyle name="표준 2 9 2 6" xfId="8685"/>
    <cellStyle name="표준 2 9 2 7" xfId="8686"/>
    <cellStyle name="표준 2 9 2 8" xfId="8687"/>
    <cellStyle name="표준 2 9 2 9" xfId="8688"/>
    <cellStyle name="표준 2 9 20" xfId="8689"/>
    <cellStyle name="표준 2 9 21" xfId="8690"/>
    <cellStyle name="표준 2 9 22" xfId="8691"/>
    <cellStyle name="표준 2 9 23" xfId="8692"/>
    <cellStyle name="표준 2 9 24" xfId="8693"/>
    <cellStyle name="표준 2 9 25" xfId="8694"/>
    <cellStyle name="표준 2 9 26" xfId="8695"/>
    <cellStyle name="표준 2 9 27" xfId="8696"/>
    <cellStyle name="표준 2 9 28" xfId="8697"/>
    <cellStyle name="표준 2 9 29" xfId="8698"/>
    <cellStyle name="표준 2 9 3" xfId="8699"/>
    <cellStyle name="표준 2 9 3 10" xfId="8700"/>
    <cellStyle name="표준 2 9 3 11" xfId="8701"/>
    <cellStyle name="표준 2 9 3 12" xfId="8702"/>
    <cellStyle name="표준 2 9 3 13" xfId="8703"/>
    <cellStyle name="표준 2 9 3 14" xfId="8704"/>
    <cellStyle name="표준 2 9 3 15" xfId="8705"/>
    <cellStyle name="표준 2 9 3 16" xfId="8706"/>
    <cellStyle name="표준 2 9 3 17" xfId="8707"/>
    <cellStyle name="표준 2 9 3 18" xfId="8708"/>
    <cellStyle name="표준 2 9 3 19" xfId="8709"/>
    <cellStyle name="표준 2 9 3 2" xfId="8710"/>
    <cellStyle name="표준 2 9 3 2 10" xfId="8711"/>
    <cellStyle name="표준 2 9 3 2 11" xfId="8712"/>
    <cellStyle name="표준 2 9 3 2 12" xfId="8713"/>
    <cellStyle name="표준 2 9 3 2 13" xfId="8714"/>
    <cellStyle name="표준 2 9 3 2 14" xfId="8715"/>
    <cellStyle name="표준 2 9 3 2 15" xfId="8716"/>
    <cellStyle name="표준 2 9 3 2 16" xfId="8717"/>
    <cellStyle name="표준 2 9 3 2 17" xfId="8718"/>
    <cellStyle name="표준 2 9 3 2 18" xfId="8719"/>
    <cellStyle name="표준 2 9 3 2 19" xfId="8720"/>
    <cellStyle name="표준 2 9 3 2 2" xfId="8721"/>
    <cellStyle name="표준 2 9 3 2 20" xfId="8722"/>
    <cellStyle name="표준 2 9 3 2 21" xfId="8723"/>
    <cellStyle name="표준 2 9 3 2 22" xfId="8724"/>
    <cellStyle name="표준 2 9 3 2 3" xfId="8725"/>
    <cellStyle name="표준 2 9 3 2 4" xfId="8726"/>
    <cellStyle name="표준 2 9 3 2 5" xfId="8727"/>
    <cellStyle name="표준 2 9 3 2 6" xfId="8728"/>
    <cellStyle name="표준 2 9 3 2 7" xfId="8729"/>
    <cellStyle name="표준 2 9 3 2 8" xfId="8730"/>
    <cellStyle name="표준 2 9 3 2 9" xfId="8731"/>
    <cellStyle name="표준 2 9 3 20" xfId="8732"/>
    <cellStyle name="표준 2 9 3 21" xfId="8733"/>
    <cellStyle name="표준 2 9 3 22" xfId="8734"/>
    <cellStyle name="표준 2 9 3 23" xfId="8735"/>
    <cellStyle name="표준 2 9 3 24" xfId="8736"/>
    <cellStyle name="표준 2 9 3 25" xfId="8737"/>
    <cellStyle name="표준 2 9 3 26" xfId="8738"/>
    <cellStyle name="표준 2 9 3 27" xfId="8739"/>
    <cellStyle name="표준 2 9 3 28" xfId="8740"/>
    <cellStyle name="표준 2 9 3 3" xfId="8741"/>
    <cellStyle name="표준 2 9 3 4" xfId="8742"/>
    <cellStyle name="표준 2 9 3 5" xfId="8743"/>
    <cellStyle name="표준 2 9 3 6" xfId="8744"/>
    <cellStyle name="표준 2 9 3 7" xfId="8745"/>
    <cellStyle name="표준 2 9 3 8" xfId="8746"/>
    <cellStyle name="표준 2 9 3 9" xfId="8747"/>
    <cellStyle name="표준 2 9 30" xfId="8748"/>
    <cellStyle name="표준 2 9 31" xfId="8749"/>
    <cellStyle name="표준 2 9 32" xfId="8750"/>
    <cellStyle name="표준 2 9 33" xfId="8751"/>
    <cellStyle name="표준 2 9 34" xfId="8752"/>
    <cellStyle name="표준 2 9 35" xfId="8753"/>
    <cellStyle name="표준 2 9 36" xfId="8570"/>
    <cellStyle name="표준 2 9 4" xfId="8754"/>
    <cellStyle name="표준 2 9 4 10" xfId="8755"/>
    <cellStyle name="표준 2 9 4 11" xfId="8756"/>
    <cellStyle name="표준 2 9 4 12" xfId="8757"/>
    <cellStyle name="표준 2 9 4 13" xfId="8758"/>
    <cellStyle name="표준 2 9 4 14" xfId="8759"/>
    <cellStyle name="표준 2 9 4 15" xfId="8760"/>
    <cellStyle name="표준 2 9 4 16" xfId="8761"/>
    <cellStyle name="표준 2 9 4 17" xfId="8762"/>
    <cellStyle name="표준 2 9 4 18" xfId="8763"/>
    <cellStyle name="표준 2 9 4 19" xfId="8764"/>
    <cellStyle name="표준 2 9 4 2" xfId="8765"/>
    <cellStyle name="표준 2 9 4 2 10" xfId="8766"/>
    <cellStyle name="표준 2 9 4 2 11" xfId="8767"/>
    <cellStyle name="표준 2 9 4 2 12" xfId="8768"/>
    <cellStyle name="표준 2 9 4 2 13" xfId="8769"/>
    <cellStyle name="표준 2 9 4 2 14" xfId="8770"/>
    <cellStyle name="표준 2 9 4 2 15" xfId="8771"/>
    <cellStyle name="표준 2 9 4 2 16" xfId="8772"/>
    <cellStyle name="표준 2 9 4 2 17" xfId="8773"/>
    <cellStyle name="표준 2 9 4 2 18" xfId="8774"/>
    <cellStyle name="표준 2 9 4 2 19" xfId="8775"/>
    <cellStyle name="표준 2 9 4 2 2" xfId="8776"/>
    <cellStyle name="표준 2 9 4 2 20" xfId="8777"/>
    <cellStyle name="표준 2 9 4 2 21" xfId="8778"/>
    <cellStyle name="표준 2 9 4 2 22" xfId="8779"/>
    <cellStyle name="표준 2 9 4 2 3" xfId="8780"/>
    <cellStyle name="표준 2 9 4 2 4" xfId="8781"/>
    <cellStyle name="표준 2 9 4 2 5" xfId="8782"/>
    <cellStyle name="표준 2 9 4 2 6" xfId="8783"/>
    <cellStyle name="표준 2 9 4 2 7" xfId="8784"/>
    <cellStyle name="표준 2 9 4 2 8" xfId="8785"/>
    <cellStyle name="표준 2 9 4 2 9" xfId="8786"/>
    <cellStyle name="표준 2 9 4 20" xfId="8787"/>
    <cellStyle name="표준 2 9 4 21" xfId="8788"/>
    <cellStyle name="표준 2 9 4 22" xfId="8789"/>
    <cellStyle name="표준 2 9 4 23" xfId="8790"/>
    <cellStyle name="표준 2 9 4 24" xfId="8791"/>
    <cellStyle name="표준 2 9 4 25" xfId="8792"/>
    <cellStyle name="표준 2 9 4 26" xfId="8793"/>
    <cellStyle name="표준 2 9 4 27" xfId="8794"/>
    <cellStyle name="표준 2 9 4 28" xfId="8795"/>
    <cellStyle name="표준 2 9 4 3" xfId="8796"/>
    <cellStyle name="표준 2 9 4 4" xfId="8797"/>
    <cellStyle name="표준 2 9 4 5" xfId="8798"/>
    <cellStyle name="표준 2 9 4 6" xfId="8799"/>
    <cellStyle name="표준 2 9 4 7" xfId="8800"/>
    <cellStyle name="표준 2 9 4 8" xfId="8801"/>
    <cellStyle name="표준 2 9 4 9" xfId="8802"/>
    <cellStyle name="표준 2 9 5" xfId="8803"/>
    <cellStyle name="표준 2 9 5 10" xfId="8804"/>
    <cellStyle name="표준 2 9 5 11" xfId="8805"/>
    <cellStyle name="표준 2 9 5 12" xfId="8806"/>
    <cellStyle name="표준 2 9 5 13" xfId="8807"/>
    <cellStyle name="표준 2 9 5 14" xfId="8808"/>
    <cellStyle name="표준 2 9 5 15" xfId="8809"/>
    <cellStyle name="표준 2 9 5 16" xfId="8810"/>
    <cellStyle name="표준 2 9 5 17" xfId="8811"/>
    <cellStyle name="표준 2 9 5 18" xfId="8812"/>
    <cellStyle name="표준 2 9 5 19" xfId="8813"/>
    <cellStyle name="표준 2 9 5 2" xfId="8814"/>
    <cellStyle name="표준 2 9 5 2 10" xfId="8815"/>
    <cellStyle name="표준 2 9 5 2 11" xfId="8816"/>
    <cellStyle name="표준 2 9 5 2 12" xfId="8817"/>
    <cellStyle name="표준 2 9 5 2 13" xfId="8818"/>
    <cellStyle name="표준 2 9 5 2 14" xfId="8819"/>
    <cellStyle name="표준 2 9 5 2 15" xfId="8820"/>
    <cellStyle name="표준 2 9 5 2 16" xfId="8821"/>
    <cellStyle name="표준 2 9 5 2 17" xfId="8822"/>
    <cellStyle name="표준 2 9 5 2 18" xfId="8823"/>
    <cellStyle name="표준 2 9 5 2 19" xfId="8824"/>
    <cellStyle name="표준 2 9 5 2 2" xfId="8825"/>
    <cellStyle name="표준 2 9 5 2 20" xfId="8826"/>
    <cellStyle name="표준 2 9 5 2 21" xfId="8827"/>
    <cellStyle name="표준 2 9 5 2 22" xfId="8828"/>
    <cellStyle name="표준 2 9 5 2 3" xfId="8829"/>
    <cellStyle name="표준 2 9 5 2 4" xfId="8830"/>
    <cellStyle name="표준 2 9 5 2 5" xfId="8831"/>
    <cellStyle name="표준 2 9 5 2 6" xfId="8832"/>
    <cellStyle name="표준 2 9 5 2 7" xfId="8833"/>
    <cellStyle name="표준 2 9 5 2 8" xfId="8834"/>
    <cellStyle name="표준 2 9 5 2 9" xfId="8835"/>
    <cellStyle name="표준 2 9 5 20" xfId="8836"/>
    <cellStyle name="표준 2 9 5 21" xfId="8837"/>
    <cellStyle name="표준 2 9 5 22" xfId="8838"/>
    <cellStyle name="표준 2 9 5 23" xfId="8839"/>
    <cellStyle name="표준 2 9 5 24" xfId="8840"/>
    <cellStyle name="표준 2 9 5 25" xfId="8841"/>
    <cellStyle name="표준 2 9 5 26" xfId="8842"/>
    <cellStyle name="표준 2 9 5 27" xfId="8843"/>
    <cellStyle name="표준 2 9 5 28" xfId="8844"/>
    <cellStyle name="표준 2 9 5 3" xfId="8845"/>
    <cellStyle name="표준 2 9 5 4" xfId="8846"/>
    <cellStyle name="표준 2 9 5 5" xfId="8847"/>
    <cellStyle name="표준 2 9 5 6" xfId="8848"/>
    <cellStyle name="표준 2 9 5 7" xfId="8849"/>
    <cellStyle name="표준 2 9 5 8" xfId="8850"/>
    <cellStyle name="표준 2 9 5 9" xfId="8851"/>
    <cellStyle name="표준 2 9 6" xfId="8852"/>
    <cellStyle name="표준 2 9 6 2" xfId="8853"/>
    <cellStyle name="표준 2 9 6 3" xfId="8854"/>
    <cellStyle name="표준 2 9 6 4" xfId="8855"/>
    <cellStyle name="표준 2 9 6 5" xfId="8856"/>
    <cellStyle name="표준 2 9 6 6" xfId="8857"/>
    <cellStyle name="표준 2 9 6 7" xfId="8858"/>
    <cellStyle name="표준 2 9 7" xfId="8859"/>
    <cellStyle name="표준 2 9 7 2" xfId="8860"/>
    <cellStyle name="표준 2 9 7 3" xfId="8861"/>
    <cellStyle name="표준 2 9 7 4" xfId="8862"/>
    <cellStyle name="표준 2 9 7 5" xfId="8863"/>
    <cellStyle name="표준 2 9 7 6" xfId="8864"/>
    <cellStyle name="표준 2 9 7 7" xfId="8865"/>
    <cellStyle name="표준 2 9 8" xfId="8866"/>
    <cellStyle name="표준 2 9 8 2" xfId="8867"/>
    <cellStyle name="표준 2 9 8 3" xfId="8868"/>
    <cellStyle name="표준 2 9 8 4" xfId="8869"/>
    <cellStyle name="표준 2 9 8 5" xfId="8870"/>
    <cellStyle name="표준 2 9 8 6" xfId="8871"/>
    <cellStyle name="표준 2 9 8 7" xfId="8872"/>
    <cellStyle name="표준 2 9 9" xfId="8873"/>
    <cellStyle name="표준 2 9 9 2" xfId="8874"/>
    <cellStyle name="표준 2 9 9 3" xfId="8875"/>
    <cellStyle name="표준 2 9 9 4" xfId="8876"/>
    <cellStyle name="표준 2 9 9 5" xfId="8877"/>
    <cellStyle name="표준 2 9 9 6" xfId="8878"/>
    <cellStyle name="표준 2 9 9 7" xfId="8879"/>
    <cellStyle name="표준 20" xfId="1937"/>
    <cellStyle name="표준 20 2" xfId="1938"/>
    <cellStyle name="표준 20 2 2" xfId="8881"/>
    <cellStyle name="표준 20 3" xfId="8880"/>
    <cellStyle name="표준 21" xfId="1939"/>
    <cellStyle name="표준 21 2" xfId="1940"/>
    <cellStyle name="표준 21 2 2" xfId="8883"/>
    <cellStyle name="표준 21 3" xfId="8882"/>
    <cellStyle name="표준 22" xfId="1941"/>
    <cellStyle name="표준 22 2" xfId="1942"/>
    <cellStyle name="표준 22 2 2" xfId="8885"/>
    <cellStyle name="표준 22 3" xfId="8884"/>
    <cellStyle name="표준 23" xfId="1943"/>
    <cellStyle name="표준 23 2" xfId="1944"/>
    <cellStyle name="표준 23 2 2" xfId="8887"/>
    <cellStyle name="표준 23 3" xfId="8886"/>
    <cellStyle name="표준 24" xfId="1945"/>
    <cellStyle name="표준 24 2" xfId="1946"/>
    <cellStyle name="표준 24 2 2" xfId="8889"/>
    <cellStyle name="표준 24 3" xfId="1947"/>
    <cellStyle name="표준 24 3 2" xfId="8890"/>
    <cellStyle name="표준 24 4" xfId="8888"/>
    <cellStyle name="표준 25" xfId="1948"/>
    <cellStyle name="표준 25 2" xfId="1949"/>
    <cellStyle name="표준 25 2 2" xfId="8892"/>
    <cellStyle name="표준 25 3" xfId="1950"/>
    <cellStyle name="표준 25 3 2" xfId="8893"/>
    <cellStyle name="표준 25 4" xfId="1951"/>
    <cellStyle name="표준 25 4 2" xfId="8894"/>
    <cellStyle name="표준 25 5" xfId="1952"/>
    <cellStyle name="표준 25 5 2" xfId="8895"/>
    <cellStyle name="표준 25 6" xfId="8891"/>
    <cellStyle name="표준 26" xfId="1953"/>
    <cellStyle name="표준 26 2" xfId="1954"/>
    <cellStyle name="표준 26 2 2" xfId="8897"/>
    <cellStyle name="표준 26 3" xfId="1955"/>
    <cellStyle name="표준 26 3 2" xfId="8898"/>
    <cellStyle name="표준 26 4" xfId="8896"/>
    <cellStyle name="표준 27" xfId="1956"/>
    <cellStyle name="표준 27 2" xfId="1957"/>
    <cellStyle name="표준 27 2 2" xfId="8900"/>
    <cellStyle name="표준 27 3" xfId="8899"/>
    <cellStyle name="표준 28" xfId="1958"/>
    <cellStyle name="표준 28 2" xfId="1959"/>
    <cellStyle name="표준 28 2 2" xfId="8902"/>
    <cellStyle name="표준 28 3" xfId="8901"/>
    <cellStyle name="표준 29" xfId="1960"/>
    <cellStyle name="표준 29 2" xfId="1961"/>
    <cellStyle name="표준 29 2 2" xfId="8904"/>
    <cellStyle name="표준 29 3" xfId="8903"/>
    <cellStyle name="표준 3" xfId="1962"/>
    <cellStyle name="표준 3 10" xfId="8906"/>
    <cellStyle name="표준 3 11" xfId="8907"/>
    <cellStyle name="표준 3 12" xfId="8908"/>
    <cellStyle name="표준 3 13" xfId="8909"/>
    <cellStyle name="표준 3 14" xfId="8910"/>
    <cellStyle name="표준 3 15" xfId="8911"/>
    <cellStyle name="표준 3 16" xfId="8912"/>
    <cellStyle name="표준 3 17" xfId="8913"/>
    <cellStyle name="표준 3 18" xfId="8914"/>
    <cellStyle name="표준 3 19" xfId="8915"/>
    <cellStyle name="표준 3 2" xfId="1963"/>
    <cellStyle name="표준 3 2 10" xfId="8917"/>
    <cellStyle name="표준 3 2 10 2" xfId="8918"/>
    <cellStyle name="표준 3 2 10 3" xfId="8919"/>
    <cellStyle name="표준 3 2 10 4" xfId="8920"/>
    <cellStyle name="표준 3 2 10 5" xfId="8921"/>
    <cellStyle name="표준 3 2 10 6" xfId="8922"/>
    <cellStyle name="표준 3 2 10 7" xfId="8923"/>
    <cellStyle name="표준 3 2 11" xfId="8924"/>
    <cellStyle name="표준 3 2 11 2" xfId="8925"/>
    <cellStyle name="표준 3 2 11 3" xfId="8926"/>
    <cellStyle name="표준 3 2 11 4" xfId="8927"/>
    <cellStyle name="표준 3 2 11 5" xfId="8928"/>
    <cellStyle name="표준 3 2 11 6" xfId="8929"/>
    <cellStyle name="표준 3 2 11 7" xfId="8930"/>
    <cellStyle name="표준 3 2 12" xfId="8931"/>
    <cellStyle name="표준 3 2 13" xfId="8932"/>
    <cellStyle name="표준 3 2 14" xfId="8933"/>
    <cellStyle name="표준 3 2 15" xfId="8934"/>
    <cellStyle name="표준 3 2 16" xfId="8935"/>
    <cellStyle name="표준 3 2 17" xfId="8936"/>
    <cellStyle name="표준 3 2 18" xfId="8937"/>
    <cellStyle name="표준 3 2 19" xfId="8916"/>
    <cellStyle name="표준 3 2 2" xfId="1964"/>
    <cellStyle name="표준 3 2 2 10" xfId="8939"/>
    <cellStyle name="표준 3 2 2 11" xfId="8940"/>
    <cellStyle name="표준 3 2 2 12" xfId="8938"/>
    <cellStyle name="표준 3 2 2 2" xfId="8941"/>
    <cellStyle name="표준 3 2 2 2 2" xfId="8942"/>
    <cellStyle name="표준 3 2 2 2 2 2" xfId="8943"/>
    <cellStyle name="표준 3 2 2 2 2 2 2" xfId="8944"/>
    <cellStyle name="표준 3 2 2 2 2 2 3" xfId="8945"/>
    <cellStyle name="표준 3 2 2 2 2 2 4" xfId="8946"/>
    <cellStyle name="표준 3 2 2 2 2 3" xfId="8947"/>
    <cellStyle name="표준 3 2 2 2 2 4" xfId="8948"/>
    <cellStyle name="표준 3 2 2 2 3" xfId="8949"/>
    <cellStyle name="표준 3 2 2 2 4" xfId="8950"/>
    <cellStyle name="표준 3 2 2 2 5" xfId="8951"/>
    <cellStyle name="표준 3 2 2 2 6" xfId="8952"/>
    <cellStyle name="표준 3 2 2 2 7" xfId="8953"/>
    <cellStyle name="표준 3 2 2 2 8" xfId="8954"/>
    <cellStyle name="표준 3 2 2 2 9" xfId="8955"/>
    <cellStyle name="표준 3 2 2 3" xfId="8956"/>
    <cellStyle name="표준 3 2 2 4" xfId="8957"/>
    <cellStyle name="표준 3 2 2 5" xfId="8958"/>
    <cellStyle name="표준 3 2 2 5 2" xfId="8959"/>
    <cellStyle name="표준 3 2 2 5 2 2" xfId="8960"/>
    <cellStyle name="표준 3 2 2 5 2 3" xfId="8961"/>
    <cellStyle name="표준 3 2 2 5 2 4" xfId="8962"/>
    <cellStyle name="표준 3 2 2 5 3" xfId="8963"/>
    <cellStyle name="표준 3 2 2 5 4" xfId="8964"/>
    <cellStyle name="표준 3 2 2 6" xfId="8965"/>
    <cellStyle name="표준 3 2 2 7" xfId="8966"/>
    <cellStyle name="표준 3 2 2 8" xfId="8967"/>
    <cellStyle name="표준 3 2 2 9" xfId="8968"/>
    <cellStyle name="표준 3 2 3" xfId="1965"/>
    <cellStyle name="표준 3 2 3 2" xfId="8969"/>
    <cellStyle name="표준 3 2 4" xfId="1966"/>
    <cellStyle name="표준 3 2 4 10" xfId="8971"/>
    <cellStyle name="표준 3 2 4 11" xfId="8972"/>
    <cellStyle name="표준 3 2 4 12" xfId="8970"/>
    <cellStyle name="표준 3 2 4 2" xfId="1967"/>
    <cellStyle name="표준 3 2 4 2 2" xfId="8973"/>
    <cellStyle name="표준 3 2 4 3" xfId="8974"/>
    <cellStyle name="표준 3 2 4 4" xfId="8975"/>
    <cellStyle name="표준 3 2 4 5" xfId="8976"/>
    <cellStyle name="표준 3 2 4 6" xfId="8977"/>
    <cellStyle name="표준 3 2 4 7" xfId="8978"/>
    <cellStyle name="표준 3 2 4 8" xfId="8979"/>
    <cellStyle name="표준 3 2 4 9" xfId="8980"/>
    <cellStyle name="표준 3 2 5" xfId="8981"/>
    <cellStyle name="표준 3 2 5 10" xfId="8982"/>
    <cellStyle name="표준 3 2 5 11" xfId="8983"/>
    <cellStyle name="표준 3 2 5 12" xfId="8984"/>
    <cellStyle name="표준 3 2 5 13" xfId="8985"/>
    <cellStyle name="표준 3 2 5 14" xfId="8986"/>
    <cellStyle name="표준 3 2 5 2" xfId="8987"/>
    <cellStyle name="표준 3 2 5 2 10" xfId="8988"/>
    <cellStyle name="표준 3 2 5 2 2" xfId="8989"/>
    <cellStyle name="표준 3 2 5 2 2 2" xfId="8990"/>
    <cellStyle name="표준 3 2 5 2 2 2 2" xfId="8991"/>
    <cellStyle name="표준 3 2 5 2 2 2 3" xfId="8992"/>
    <cellStyle name="표준 3 2 5 2 2 2 4" xfId="8993"/>
    <cellStyle name="표준 3 2 5 2 2 2 5" xfId="8994"/>
    <cellStyle name="표준 3 2 5 2 2 2 6" xfId="8995"/>
    <cellStyle name="표준 3 2 5 2 2 2 7" xfId="8996"/>
    <cellStyle name="표준 3 2 5 2 2 3" xfId="8997"/>
    <cellStyle name="표준 3 2 5 2 2 4" xfId="8998"/>
    <cellStyle name="표준 3 2 5 2 2 5" xfId="8999"/>
    <cellStyle name="표준 3 2 5 2 2 6" xfId="9000"/>
    <cellStyle name="표준 3 2 5 2 2 7" xfId="9001"/>
    <cellStyle name="표준 3 2 5 2 2 8" xfId="9002"/>
    <cellStyle name="표준 3 2 5 2 2 9" xfId="9003"/>
    <cellStyle name="표준 3 2 5 2 3" xfId="9004"/>
    <cellStyle name="표준 3 2 5 2 3 2" xfId="9005"/>
    <cellStyle name="표준 3 2 5 2 3 3" xfId="9006"/>
    <cellStyle name="표준 3 2 5 2 3 4" xfId="9007"/>
    <cellStyle name="표준 3 2 5 2 3 5" xfId="9008"/>
    <cellStyle name="표준 3 2 5 2 3 6" xfId="9009"/>
    <cellStyle name="표준 3 2 5 2 3 7" xfId="9010"/>
    <cellStyle name="표준 3 2 5 2 4" xfId="9011"/>
    <cellStyle name="표준 3 2 5 2 4 2" xfId="9012"/>
    <cellStyle name="표준 3 2 5 2 4 3" xfId="9013"/>
    <cellStyle name="표준 3 2 5 2 4 4" xfId="9014"/>
    <cellStyle name="표준 3 2 5 2 4 5" xfId="9015"/>
    <cellStyle name="표준 3 2 5 2 4 6" xfId="9016"/>
    <cellStyle name="표준 3 2 5 2 4 7" xfId="9017"/>
    <cellStyle name="표준 3 2 5 2 5" xfId="9018"/>
    <cellStyle name="표준 3 2 5 2 6" xfId="9019"/>
    <cellStyle name="표준 3 2 5 2 7" xfId="9020"/>
    <cellStyle name="표준 3 2 5 2 8" xfId="9021"/>
    <cellStyle name="표준 3 2 5 2 9" xfId="9022"/>
    <cellStyle name="표준 3 2 5 3" xfId="9023"/>
    <cellStyle name="표준 3 2 5 4" xfId="9024"/>
    <cellStyle name="표준 3 2 5 5" xfId="9025"/>
    <cellStyle name="표준 3 2 5 5 2" xfId="9026"/>
    <cellStyle name="표준 3 2 5 5 3" xfId="9027"/>
    <cellStyle name="표준 3 2 5 5 4" xfId="9028"/>
    <cellStyle name="표준 3 2 5 5 5" xfId="9029"/>
    <cellStyle name="표준 3 2 5 5 6" xfId="9030"/>
    <cellStyle name="표준 3 2 5 5 7" xfId="9031"/>
    <cellStyle name="표준 3 2 5 6" xfId="9032"/>
    <cellStyle name="표준 3 2 5 6 2" xfId="9033"/>
    <cellStyle name="표준 3 2 5 6 3" xfId="9034"/>
    <cellStyle name="표준 3 2 5 6 4" xfId="9035"/>
    <cellStyle name="표준 3 2 5 6 5" xfId="9036"/>
    <cellStyle name="표준 3 2 5 6 6" xfId="9037"/>
    <cellStyle name="표준 3 2 5 6 7" xfId="9038"/>
    <cellStyle name="표준 3 2 5 7" xfId="9039"/>
    <cellStyle name="표준 3 2 5 7 2" xfId="9040"/>
    <cellStyle name="표준 3 2 5 7 3" xfId="9041"/>
    <cellStyle name="표준 3 2 5 7 4" xfId="9042"/>
    <cellStyle name="표준 3 2 5 7 5" xfId="9043"/>
    <cellStyle name="표준 3 2 5 7 6" xfId="9044"/>
    <cellStyle name="표준 3 2 5 7 7" xfId="9045"/>
    <cellStyle name="표준 3 2 5 8" xfId="9046"/>
    <cellStyle name="표준 3 2 5 9" xfId="9047"/>
    <cellStyle name="표준 3 2 6" xfId="9048"/>
    <cellStyle name="표준 3 2 7" xfId="9049"/>
    <cellStyle name="표준 3 2 7 2" xfId="9050"/>
    <cellStyle name="표준 3 2 7 2 2" xfId="9051"/>
    <cellStyle name="표준 3 2 7 2 3" xfId="9052"/>
    <cellStyle name="표준 3 2 7 2 4" xfId="9053"/>
    <cellStyle name="표준 3 2 7 3" xfId="9054"/>
    <cellStyle name="표준 3 2 7 4" xfId="9055"/>
    <cellStyle name="표준 3 2 8" xfId="9056"/>
    <cellStyle name="표준 3 2 9" xfId="9057"/>
    <cellStyle name="표준 3 2 9 2" xfId="9058"/>
    <cellStyle name="표준 3 2 9 3" xfId="9059"/>
    <cellStyle name="표준 3 2 9 4" xfId="9060"/>
    <cellStyle name="표준 3 2 9 5" xfId="9061"/>
    <cellStyle name="표준 3 2 9 6" xfId="9062"/>
    <cellStyle name="표준 3 2 9 7" xfId="9063"/>
    <cellStyle name="표준 3 20" xfId="9064"/>
    <cellStyle name="표준 3 21" xfId="9065"/>
    <cellStyle name="표준 3 22" xfId="9066"/>
    <cellStyle name="표준 3 23" xfId="9067"/>
    <cellStyle name="표준 3 24" xfId="9068"/>
    <cellStyle name="표준 3 25" xfId="9069"/>
    <cellStyle name="표준 3 26" xfId="9070"/>
    <cellStyle name="표준 3 27" xfId="9071"/>
    <cellStyle name="표준 3 28" xfId="9072"/>
    <cellStyle name="표준 3 29" xfId="9073"/>
    <cellStyle name="표준 3 3" xfId="1968"/>
    <cellStyle name="표준 3 3 2" xfId="9074"/>
    <cellStyle name="표준 3 30" xfId="9075"/>
    <cellStyle name="표준 3 31" xfId="9076"/>
    <cellStyle name="표준 3 32" xfId="9077"/>
    <cellStyle name="표준 3 33" xfId="9078"/>
    <cellStyle name="표준 3 34" xfId="9079"/>
    <cellStyle name="표준 3 35" xfId="9080"/>
    <cellStyle name="표준 3 36" xfId="9081"/>
    <cellStyle name="표준 3 37" xfId="9082"/>
    <cellStyle name="표준 3 38" xfId="9083"/>
    <cellStyle name="표준 3 39" xfId="9084"/>
    <cellStyle name="표준 3 4" xfId="1969"/>
    <cellStyle name="표준 3 4 10" xfId="9086"/>
    <cellStyle name="표준 3 4 11" xfId="9087"/>
    <cellStyle name="표준 3 4 12" xfId="9088"/>
    <cellStyle name="표준 3 4 13" xfId="9089"/>
    <cellStyle name="표준 3 4 14" xfId="9090"/>
    <cellStyle name="표준 3 4 15" xfId="9091"/>
    <cellStyle name="표준 3 4 16" xfId="9085"/>
    <cellStyle name="표준 3 4 2" xfId="1970"/>
    <cellStyle name="표준 3 4 2 10" xfId="9093"/>
    <cellStyle name="표준 3 4 2 11" xfId="9094"/>
    <cellStyle name="표준 3 4 2 12" xfId="9092"/>
    <cellStyle name="표준 3 4 2 2" xfId="1971"/>
    <cellStyle name="표준 3 4 2 2 2" xfId="9095"/>
    <cellStyle name="표준 3 4 2 3" xfId="9096"/>
    <cellStyle name="표준 3 4 2 4" xfId="9097"/>
    <cellStyle name="표준 3 4 2 5" xfId="9098"/>
    <cellStyle name="표준 3 4 2 6" xfId="9099"/>
    <cellStyle name="표준 3 4 2 7" xfId="9100"/>
    <cellStyle name="표준 3 4 2 8" xfId="9101"/>
    <cellStyle name="표준 3 4 2 9" xfId="9102"/>
    <cellStyle name="표준 3 4 3" xfId="1972"/>
    <cellStyle name="표준 3 4 3 2" xfId="9103"/>
    <cellStyle name="표준 3 4 4" xfId="9104"/>
    <cellStyle name="표준 3 4 5" xfId="9105"/>
    <cellStyle name="표준 3 4 6" xfId="9106"/>
    <cellStyle name="표준 3 4 7" xfId="9107"/>
    <cellStyle name="표준 3 4 8" xfId="9108"/>
    <cellStyle name="표준 3 4 9" xfId="9109"/>
    <cellStyle name="표준 3 40" xfId="8905"/>
    <cellStyle name="표준 3 5" xfId="1973"/>
    <cellStyle name="표준 3 5 10" xfId="9111"/>
    <cellStyle name="표준 3 5 11" xfId="9112"/>
    <cellStyle name="표준 3 5 12" xfId="9113"/>
    <cellStyle name="표준 3 5 13" xfId="9114"/>
    <cellStyle name="표준 3 5 14" xfId="9115"/>
    <cellStyle name="표준 3 5 15" xfId="9110"/>
    <cellStyle name="표준 3 5 2" xfId="1974"/>
    <cellStyle name="표준 3 5 2 2" xfId="9116"/>
    <cellStyle name="표준 3 5 3" xfId="9117"/>
    <cellStyle name="표준 3 5 4" xfId="9118"/>
    <cellStyle name="표준 3 5 5" xfId="9119"/>
    <cellStyle name="표준 3 5 6" xfId="9120"/>
    <cellStyle name="표준 3 5 7" xfId="9121"/>
    <cellStyle name="표준 3 5 8" xfId="9122"/>
    <cellStyle name="표준 3 5 9" xfId="9123"/>
    <cellStyle name="표준 3 6" xfId="1975"/>
    <cellStyle name="표준 3 6 2" xfId="9124"/>
    <cellStyle name="표준 3 7" xfId="1976"/>
    <cellStyle name="표준 3 7 2" xfId="9125"/>
    <cellStyle name="표준 3 8" xfId="9126"/>
    <cellStyle name="표준 3 9" xfId="9127"/>
    <cellStyle name="표준 3 9 2" xfId="9128"/>
    <cellStyle name="표준 3 9 3" xfId="9129"/>
    <cellStyle name="표준 3 9 4" xfId="9130"/>
    <cellStyle name="표준 3 9 5" xfId="9131"/>
    <cellStyle name="표준 3 9 6" xfId="9132"/>
    <cellStyle name="표준 3 9 7" xfId="9133"/>
    <cellStyle name="표준 30" xfId="1977"/>
    <cellStyle name="표준 30 2" xfId="1978"/>
    <cellStyle name="표준 30 2 2" xfId="9135"/>
    <cellStyle name="표준 30 3" xfId="9134"/>
    <cellStyle name="표준 31" xfId="1979"/>
    <cellStyle name="표준 31 2" xfId="1980"/>
    <cellStyle name="표준 31 2 2" xfId="9137"/>
    <cellStyle name="표준 31 3" xfId="9136"/>
    <cellStyle name="표준 32" xfId="1981"/>
    <cellStyle name="표준 32 2" xfId="1982"/>
    <cellStyle name="표준 32 2 2" xfId="9139"/>
    <cellStyle name="표준 32 3" xfId="1983"/>
    <cellStyle name="표준 32 3 2" xfId="9140"/>
    <cellStyle name="표준 32 4" xfId="9138"/>
    <cellStyle name="표준 33" xfId="1984"/>
    <cellStyle name="표준 33 2" xfId="1985"/>
    <cellStyle name="표준 33 2 2" xfId="9142"/>
    <cellStyle name="표준 33 3" xfId="1986"/>
    <cellStyle name="표준 33 3 2" xfId="9143"/>
    <cellStyle name="표준 33 4" xfId="9141"/>
    <cellStyle name="표준 34" xfId="1987"/>
    <cellStyle name="표준 34 2" xfId="1988"/>
    <cellStyle name="표준 34 2 2" xfId="9145"/>
    <cellStyle name="표준 34 3" xfId="1989"/>
    <cellStyle name="표준 34 3 2" xfId="9146"/>
    <cellStyle name="표준 34 4" xfId="9144"/>
    <cellStyle name="표준 35" xfId="1990"/>
    <cellStyle name="표준 35 2" xfId="9147"/>
    <cellStyle name="표준 36" xfId="1991"/>
    <cellStyle name="표준 36 2" xfId="9148"/>
    <cellStyle name="표준 37" xfId="1992"/>
    <cellStyle name="표준 37 2" xfId="1993"/>
    <cellStyle name="표준 37 2 2" xfId="9150"/>
    <cellStyle name="표준 37 3" xfId="9149"/>
    <cellStyle name="표준 38" xfId="1994"/>
    <cellStyle name="표준 38 2" xfId="1995"/>
    <cellStyle name="표준 38 2 2" xfId="9152"/>
    <cellStyle name="표준 38 3" xfId="1996"/>
    <cellStyle name="표준 38 3 2" xfId="9153"/>
    <cellStyle name="표준 38 4" xfId="9151"/>
    <cellStyle name="표준 39" xfId="1997"/>
    <cellStyle name="표준 39 2" xfId="9154"/>
    <cellStyle name="표준 4" xfId="1998"/>
    <cellStyle name="표준 4 10" xfId="9156"/>
    <cellStyle name="표준 4 11" xfId="9157"/>
    <cellStyle name="표준 4 12" xfId="9158"/>
    <cellStyle name="표준 4 13" xfId="9159"/>
    <cellStyle name="표준 4 14" xfId="9160"/>
    <cellStyle name="표준 4 15" xfId="9161"/>
    <cellStyle name="표준 4 16" xfId="9162"/>
    <cellStyle name="표준 4 17" xfId="9163"/>
    <cellStyle name="표준 4 18" xfId="9164"/>
    <cellStyle name="표준 4 19" xfId="9165"/>
    <cellStyle name="표준 4 2" xfId="1999"/>
    <cellStyle name="표준 4 2 2" xfId="9166"/>
    <cellStyle name="표준 4 20" xfId="9167"/>
    <cellStyle name="표준 4 21" xfId="9155"/>
    <cellStyle name="표준 4 3" xfId="2000"/>
    <cellStyle name="표준 4 3 2" xfId="9168"/>
    <cellStyle name="표준 4 4" xfId="2001"/>
    <cellStyle name="표준 4 4 10" xfId="9170"/>
    <cellStyle name="표준 4 4 11" xfId="9171"/>
    <cellStyle name="표준 4 4 12" xfId="9172"/>
    <cellStyle name="표준 4 4 13" xfId="9173"/>
    <cellStyle name="표준 4 4 14" xfId="9174"/>
    <cellStyle name="표준 4 4 15" xfId="9169"/>
    <cellStyle name="표준 4 4 2" xfId="2002"/>
    <cellStyle name="표준 4 4 2 2" xfId="9175"/>
    <cellStyle name="표준 4 4 3" xfId="9176"/>
    <cellStyle name="표준 4 4 4" xfId="9177"/>
    <cellStyle name="표준 4 4 5" xfId="9178"/>
    <cellStyle name="표준 4 4 6" xfId="9179"/>
    <cellStyle name="표준 4 4 7" xfId="9180"/>
    <cellStyle name="표준 4 4 8" xfId="9181"/>
    <cellStyle name="표준 4 4 9" xfId="9182"/>
    <cellStyle name="표준 4 5" xfId="2003"/>
    <cellStyle name="표준 4 5 10" xfId="9184"/>
    <cellStyle name="표준 4 5 11" xfId="9185"/>
    <cellStyle name="표준 4 5 12" xfId="9183"/>
    <cellStyle name="표준 4 5 2" xfId="2004"/>
    <cellStyle name="표준 4 5 2 2" xfId="9186"/>
    <cellStyle name="표준 4 5 3" xfId="9187"/>
    <cellStyle name="표준 4 5 4" xfId="9188"/>
    <cellStyle name="표준 4 5 5" xfId="9189"/>
    <cellStyle name="표준 4 5 6" xfId="9190"/>
    <cellStyle name="표준 4 5 7" xfId="9191"/>
    <cellStyle name="표준 4 5 8" xfId="9192"/>
    <cellStyle name="표준 4 5 9" xfId="9193"/>
    <cellStyle name="표준 4 6" xfId="2005"/>
    <cellStyle name="표준 4 6 10" xfId="9195"/>
    <cellStyle name="표준 4 6 11" xfId="9196"/>
    <cellStyle name="표준 4 6 12" xfId="9197"/>
    <cellStyle name="표준 4 6 13" xfId="9198"/>
    <cellStyle name="표준 4 6 14" xfId="9199"/>
    <cellStyle name="표준 4 6 15" xfId="9194"/>
    <cellStyle name="표준 4 6 2" xfId="2006"/>
    <cellStyle name="표준 4 6 2 2" xfId="9200"/>
    <cellStyle name="표준 4 6 3" xfId="9201"/>
    <cellStyle name="표준 4 6 4" xfId="9202"/>
    <cellStyle name="표준 4 6 5" xfId="9203"/>
    <cellStyle name="표준 4 6 6" xfId="9204"/>
    <cellStyle name="표준 4 6 7" xfId="9205"/>
    <cellStyle name="표준 4 6 8" xfId="9206"/>
    <cellStyle name="표준 4 6 9" xfId="9207"/>
    <cellStyle name="표준 4 7" xfId="2007"/>
    <cellStyle name="표준 4 7 2" xfId="9208"/>
    <cellStyle name="표준 4 8" xfId="2008"/>
    <cellStyle name="표준 4 8 2" xfId="9209"/>
    <cellStyle name="표준 4 9" xfId="9210"/>
    <cellStyle name="표준 40" xfId="2009"/>
    <cellStyle name="표준 40 2" xfId="9212"/>
    <cellStyle name="표준 40 3" xfId="9211"/>
    <cellStyle name="표준 41" xfId="2010"/>
    <cellStyle name="표준 41 2" xfId="9214"/>
    <cellStyle name="표준 41 3" xfId="9213"/>
    <cellStyle name="표준 42" xfId="2011"/>
    <cellStyle name="표준 42 2" xfId="2012"/>
    <cellStyle name="표준 42 2 2" xfId="9216"/>
    <cellStyle name="표준 42 3" xfId="9215"/>
    <cellStyle name="표준 43" xfId="2013"/>
    <cellStyle name="표준 43 2" xfId="9217"/>
    <cellStyle name="표준 44" xfId="2014"/>
    <cellStyle name="표준 44 2" xfId="9218"/>
    <cellStyle name="표준 45" xfId="2015"/>
    <cellStyle name="표준 45 2" xfId="9219"/>
    <cellStyle name="표준 46" xfId="2016"/>
    <cellStyle name="표준 46 2" xfId="9221"/>
    <cellStyle name="표준 46 3" xfId="9220"/>
    <cellStyle name="표준 47" xfId="2017"/>
    <cellStyle name="표준 47 2" xfId="2018"/>
    <cellStyle name="표준 47 2 2" xfId="9223"/>
    <cellStyle name="표준 47 3" xfId="2019"/>
    <cellStyle name="표준 47 3 2" xfId="9224"/>
    <cellStyle name="표준 47 4" xfId="9222"/>
    <cellStyle name="표준 48" xfId="2020"/>
    <cellStyle name="표준 48 2" xfId="9225"/>
    <cellStyle name="표준 49" xfId="2021"/>
    <cellStyle name="표준 49 2" xfId="9226"/>
    <cellStyle name="표준 5" xfId="2022"/>
    <cellStyle name="표준 5 10" xfId="9228"/>
    <cellStyle name="표준 5 11" xfId="9229"/>
    <cellStyle name="표준 5 12" xfId="9230"/>
    <cellStyle name="표준 5 13" xfId="9231"/>
    <cellStyle name="표준 5 14" xfId="9232"/>
    <cellStyle name="표준 5 15" xfId="9233"/>
    <cellStyle name="표준 5 16" xfId="9234"/>
    <cellStyle name="표준 5 17" xfId="9235"/>
    <cellStyle name="표준 5 18" xfId="9236"/>
    <cellStyle name="표준 5 19" xfId="9237"/>
    <cellStyle name="표준 5 2" xfId="2023"/>
    <cellStyle name="표준 5 2 2" xfId="2024"/>
    <cellStyle name="표준 5 2 2 2" xfId="9239"/>
    <cellStyle name="표준 5 2 3" xfId="9238"/>
    <cellStyle name="표준 5 20" xfId="9240"/>
    <cellStyle name="표준 5 21" xfId="9241"/>
    <cellStyle name="표준 5 22" xfId="9242"/>
    <cellStyle name="표준 5 23" xfId="9243"/>
    <cellStyle name="표준 5 24" xfId="9244"/>
    <cellStyle name="표준 5 25" xfId="9245"/>
    <cellStyle name="표준 5 26" xfId="9246"/>
    <cellStyle name="표준 5 27" xfId="9247"/>
    <cellStyle name="표준 5 28" xfId="9227"/>
    <cellStyle name="표준 5 3" xfId="2025"/>
    <cellStyle name="표준 5 3 2" xfId="2026"/>
    <cellStyle name="표준 5 3 2 2" xfId="9249"/>
    <cellStyle name="표준 5 3 3" xfId="9248"/>
    <cellStyle name="표준 5 4" xfId="2027"/>
    <cellStyle name="표준 5 4 2" xfId="9250"/>
    <cellStyle name="표준 5 5" xfId="9251"/>
    <cellStyle name="표준 5 6" xfId="9252"/>
    <cellStyle name="표준 5 7" xfId="9253"/>
    <cellStyle name="표준 5 8" xfId="9254"/>
    <cellStyle name="표준 5 9" xfId="9255"/>
    <cellStyle name="표준 50" xfId="2028"/>
    <cellStyle name="표준 50 2" xfId="9256"/>
    <cellStyle name="표준 51" xfId="2029"/>
    <cellStyle name="표준 51 2" xfId="9257"/>
    <cellStyle name="표준 52" xfId="2030"/>
    <cellStyle name="표준 52 2" xfId="9259"/>
    <cellStyle name="표준 52 3" xfId="9258"/>
    <cellStyle name="표준 53" xfId="2031"/>
    <cellStyle name="표준 53 2" xfId="9261"/>
    <cellStyle name="표준 53 3" xfId="9260"/>
    <cellStyle name="표준 54" xfId="2032"/>
    <cellStyle name="표준 54 2" xfId="9263"/>
    <cellStyle name="표준 54 3" xfId="9262"/>
    <cellStyle name="표준 55" xfId="2033"/>
    <cellStyle name="표준 55 2" xfId="9264"/>
    <cellStyle name="표준 56" xfId="2034"/>
    <cellStyle name="표준 56 2" xfId="9266"/>
    <cellStyle name="표준 56 3" xfId="9265"/>
    <cellStyle name="표준 57" xfId="2035"/>
    <cellStyle name="표준 57 2" xfId="9268"/>
    <cellStyle name="표준 57 3" xfId="9267"/>
    <cellStyle name="표준 58" xfId="2036"/>
    <cellStyle name="표준 58 2" xfId="9270"/>
    <cellStyle name="표준 58 3" xfId="9269"/>
    <cellStyle name="표준 59" xfId="2037"/>
    <cellStyle name="표준 59 2" xfId="9271"/>
    <cellStyle name="표준 6" xfId="2038"/>
    <cellStyle name="표준 6 10" xfId="9272"/>
    <cellStyle name="표준 6 2" xfId="2039"/>
    <cellStyle name="표준 6 2 2" xfId="9273"/>
    <cellStyle name="표준 6 3" xfId="2040"/>
    <cellStyle name="표준 6 3 2" xfId="9274"/>
    <cellStyle name="표준 6 4" xfId="9275"/>
    <cellStyle name="표준 6 5" xfId="9276"/>
    <cellStyle name="표준 6 6" xfId="9277"/>
    <cellStyle name="표준 6 7" xfId="9278"/>
    <cellStyle name="표준 6 8" xfId="9279"/>
    <cellStyle name="표준 6 9" xfId="9280"/>
    <cellStyle name="표준 60" xfId="2041"/>
    <cellStyle name="표준 60 2" xfId="9282"/>
    <cellStyle name="표준 60 3" xfId="9281"/>
    <cellStyle name="표준 61" xfId="2042"/>
    <cellStyle name="표준 61 2" xfId="9283"/>
    <cellStyle name="표준 62" xfId="2043"/>
    <cellStyle name="표준 62 2" xfId="9284"/>
    <cellStyle name="표준 63 2" xfId="9285"/>
    <cellStyle name="표준 63 2 2" xfId="9286"/>
    <cellStyle name="표준 63 3" xfId="9287"/>
    <cellStyle name="표준 63 4" xfId="9288"/>
    <cellStyle name="표준 63 5" xfId="9289"/>
    <cellStyle name="표준 63 6" xfId="9290"/>
    <cellStyle name="표준 63 7" xfId="9291"/>
    <cellStyle name="표준 64" xfId="2044"/>
    <cellStyle name="표준 64 2" xfId="9292"/>
    <cellStyle name="표준 65 2" xfId="9293"/>
    <cellStyle name="표준 65 3" xfId="9294"/>
    <cellStyle name="표준 65 4" xfId="9295"/>
    <cellStyle name="표준 65 5" xfId="9296"/>
    <cellStyle name="표준 65 6" xfId="9297"/>
    <cellStyle name="표준 65 7" xfId="9298"/>
    <cellStyle name="표준 66 2" xfId="9299"/>
    <cellStyle name="표준 66 3" xfId="9300"/>
    <cellStyle name="표준 66 4" xfId="9301"/>
    <cellStyle name="표준 66 5" xfId="9302"/>
    <cellStyle name="표준 66 6" xfId="9303"/>
    <cellStyle name="표준 66 7" xfId="9304"/>
    <cellStyle name="표준 68" xfId="9305"/>
    <cellStyle name="표준 7 15" xfId="9448"/>
    <cellStyle name="표준 7 2" xfId="2045"/>
    <cellStyle name="표준 7 2 2" xfId="9306"/>
    <cellStyle name="표준 7 3" xfId="9307"/>
    <cellStyle name="표준 7 3 2" xfId="9308"/>
    <cellStyle name="표준 7 4" xfId="9309"/>
    <cellStyle name="표준 7 5" xfId="9310"/>
    <cellStyle name="표준 7 6" xfId="9311"/>
    <cellStyle name="표준 7 7" xfId="9312"/>
    <cellStyle name="표준 7 8" xfId="9313"/>
    <cellStyle name="표준 70" xfId="9314"/>
    <cellStyle name="표준 72" xfId="9315"/>
    <cellStyle name="표준 72 2" xfId="9316"/>
    <cellStyle name="표준 74" xfId="9317"/>
    <cellStyle name="표준 74 2" xfId="9318"/>
    <cellStyle name="표준 75" xfId="9319"/>
    <cellStyle name="표준 75 2" xfId="9320"/>
    <cellStyle name="표준 77" xfId="9321"/>
    <cellStyle name="표준 77 2" xfId="9322"/>
    <cellStyle name="표준 8" xfId="2046"/>
    <cellStyle name="표준 8 2" xfId="2047"/>
    <cellStyle name="표준 8 2 2" xfId="9324"/>
    <cellStyle name="표준 8 3" xfId="2048"/>
    <cellStyle name="표준 8 3 2" xfId="9325"/>
    <cellStyle name="표준 8 4" xfId="9323"/>
    <cellStyle name="표준 9" xfId="2049"/>
    <cellStyle name="표준 9 2" xfId="2050"/>
    <cellStyle name="표준 9 2 2" xfId="9327"/>
    <cellStyle name="표준 9 3" xfId="2051"/>
    <cellStyle name="표준 9 3 2" xfId="2052"/>
    <cellStyle name="표준 9 3 2 2" xfId="2053"/>
    <cellStyle name="표준 9 3 2 2 2" xfId="9330"/>
    <cellStyle name="표준 9 3 2 3" xfId="2054"/>
    <cellStyle name="표준 9 3 2 3 2" xfId="9331"/>
    <cellStyle name="표준 9 3 2 4" xfId="2055"/>
    <cellStyle name="표준 9 3 2 4 2" xfId="9332"/>
    <cellStyle name="표준 9 3 2 5" xfId="2056"/>
    <cellStyle name="표준 9 3 2 5 2" xfId="9333"/>
    <cellStyle name="표준 9 3 2 6" xfId="9329"/>
    <cellStyle name="표준 9 3 3" xfId="2057"/>
    <cellStyle name="표준 9 3 3 2" xfId="9334"/>
    <cellStyle name="표준 9 3 4" xfId="2058"/>
    <cellStyle name="표준 9 3 4 2" xfId="9335"/>
    <cellStyle name="표준 9 3 5" xfId="9328"/>
    <cellStyle name="표준 9 4" xfId="2059"/>
    <cellStyle name="표준 9 4 2" xfId="9336"/>
    <cellStyle name="표준 9 5" xfId="2060"/>
    <cellStyle name="표준 9 5 2" xfId="2061"/>
    <cellStyle name="표준 9 5 2 2" xfId="9338"/>
    <cellStyle name="표준 9 5 3" xfId="2062"/>
    <cellStyle name="표준 9 5 3 2" xfId="9339"/>
    <cellStyle name="표준 9 5 4" xfId="2063"/>
    <cellStyle name="표준 9 5 4 2" xfId="9340"/>
    <cellStyle name="표준 9 5 5" xfId="2064"/>
    <cellStyle name="표준 9 5 5 2" xfId="9341"/>
    <cellStyle name="표준 9 5 6" xfId="9337"/>
    <cellStyle name="표준 9 6" xfId="2065"/>
    <cellStyle name="표준 9 6 2" xfId="9342"/>
    <cellStyle name="표준 9 7" xfId="2066"/>
    <cellStyle name="표준 9 7 2" xfId="9343"/>
    <cellStyle name="표준 9 8" xfId="2067"/>
    <cellStyle name="표준 9 8 2" xfId="9344"/>
    <cellStyle name="표준 9 9" xfId="9326"/>
    <cellStyle name="표준_2002결산보고서" xfId="2068"/>
    <cellStyle name="표준_2006년 문화예술위원회 결산보고서" xfId="2069"/>
    <cellStyle name="표준_2007년 비품및미술작품목록" xfId="2070"/>
    <cellStyle name="표준_SHEET" xfId="2077"/>
    <cellStyle name="표준_감가3" xfId="2071"/>
    <cellStyle name="표준_감가상각 예상내역(07)" xfId="2072"/>
    <cellStyle name="표준_감가상각 예상내역(07)_감가상각(최종)" xfId="2073"/>
    <cellStyle name="표준_감가상각 예상내역(07)_감가상각명세서(10)_감가상각명세서(10)" xfId="9441"/>
    <cellStyle name="표준_감가상각(최종)" xfId="2074"/>
    <cellStyle name="표준_뉴서울 기본재산목록" xfId="2075"/>
    <cellStyle name="표준_선납법인세" xfId="2076"/>
    <cellStyle name="하이퍼링크 2" xfId="2078"/>
    <cellStyle name="하이퍼링크 2 2" xfId="9345"/>
    <cellStyle name="하이퍼링크 3" xfId="2079"/>
    <cellStyle name="하이퍼링크 3 2" xfId="9346"/>
    <cellStyle name="합산" xfId="2080"/>
    <cellStyle name="합산 2" xfId="9347"/>
    <cellStyle name="화폐기호" xfId="2081"/>
    <cellStyle name="화폐기호 2" xfId="9348"/>
    <cellStyle name="화폐기호0" xfId="2082"/>
    <cellStyle name="화폐기호0 2" xfId="93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/>
  <dimension ref="B1:G26"/>
  <sheetViews>
    <sheetView showZeros="0" tabSelected="1" view="pageBreakPreview" topLeftCell="A10" zoomScale="85" zoomScaleSheetLayoutView="85" workbookViewId="0">
      <selection activeCell="M32" sqref="M32"/>
    </sheetView>
  </sheetViews>
  <sheetFormatPr defaultColWidth="7.75" defaultRowHeight="20.100000000000001" customHeight="1"/>
  <cols>
    <col min="1" max="1" width="1.625" style="14" customWidth="1"/>
    <col min="2" max="2" width="36.5" style="17" customWidth="1"/>
    <col min="3" max="3" width="15" style="33" customWidth="1"/>
    <col min="4" max="4" width="10.875" style="17" customWidth="1"/>
    <col min="5" max="5" width="10.875" style="19" customWidth="1"/>
    <col min="6" max="6" width="19.375" style="27" bestFit="1" customWidth="1"/>
    <col min="7" max="7" width="3.625" style="14" customWidth="1"/>
    <col min="8" max="16384" width="7.75" style="14"/>
  </cols>
  <sheetData>
    <row r="1" spans="2:7" ht="20.100000000000001" customHeight="1">
      <c r="F1" s="20"/>
    </row>
    <row r="2" spans="2:7" ht="20.100000000000001" customHeight="1" thickBot="1">
      <c r="F2" s="20"/>
    </row>
    <row r="3" spans="2:7" ht="44.25" customHeight="1" thickTop="1" thickBot="1">
      <c r="B3" s="533" t="s">
        <v>30</v>
      </c>
      <c r="C3" s="534"/>
      <c r="D3" s="534"/>
      <c r="E3" s="534"/>
      <c r="F3" s="535"/>
    </row>
    <row r="4" spans="2:7" s="4" customFormat="1" ht="21" customHeight="1" thickTop="1">
      <c r="B4" s="28"/>
      <c r="C4" s="34"/>
      <c r="D4" s="28"/>
      <c r="E4" s="28"/>
      <c r="F4" s="28"/>
    </row>
    <row r="5" spans="2:7" s="4" customFormat="1" ht="27.75" customHeight="1">
      <c r="B5" s="536" t="s">
        <v>888</v>
      </c>
      <c r="C5" s="537"/>
      <c r="D5" s="537"/>
      <c r="E5" s="537"/>
      <c r="F5" s="537"/>
    </row>
    <row r="6" spans="2:7" s="4" customFormat="1" ht="27.75" customHeight="1">
      <c r="B6" s="29"/>
      <c r="C6" s="29"/>
      <c r="D6" s="29"/>
      <c r="E6" s="29"/>
      <c r="F6" s="29"/>
    </row>
    <row r="7" spans="2:7" s="4" customFormat="1" ht="20.100000000000001" customHeight="1">
      <c r="B7" s="29"/>
      <c r="C7" s="29"/>
      <c r="D7" s="29"/>
      <c r="E7" s="29"/>
      <c r="F7" s="29"/>
    </row>
    <row r="8" spans="2:7" s="3" customFormat="1" ht="20.100000000000001" customHeight="1">
      <c r="B8" s="189"/>
      <c r="D8" s="4"/>
      <c r="E8" s="4"/>
      <c r="F8" s="12" t="s">
        <v>36</v>
      </c>
    </row>
    <row r="9" spans="2:7" s="6" customFormat="1" ht="30" customHeight="1">
      <c r="B9" s="539" t="s">
        <v>31</v>
      </c>
      <c r="C9" s="539" t="s">
        <v>54</v>
      </c>
      <c r="D9" s="541" t="s">
        <v>32</v>
      </c>
      <c r="E9" s="542"/>
      <c r="F9" s="543" t="s">
        <v>33</v>
      </c>
    </row>
    <row r="10" spans="2:7" s="6" customFormat="1" ht="30" customHeight="1">
      <c r="B10" s="540"/>
      <c r="C10" s="540"/>
      <c r="D10" s="8" t="s">
        <v>34</v>
      </c>
      <c r="E10" s="8" t="s">
        <v>35</v>
      </c>
      <c r="F10" s="544"/>
    </row>
    <row r="11" spans="2:7" s="3" customFormat="1" ht="30" customHeight="1">
      <c r="B11" s="41"/>
      <c r="C11" s="41"/>
      <c r="D11" s="41"/>
      <c r="E11" s="41"/>
      <c r="F11" s="36"/>
    </row>
    <row r="12" spans="2:7" s="4" customFormat="1" ht="36.75" customHeight="1">
      <c r="B12" s="286" t="s">
        <v>813</v>
      </c>
      <c r="C12" s="44">
        <v>28781</v>
      </c>
      <c r="D12" s="330">
        <v>4545.6000000000004</v>
      </c>
      <c r="E12" s="331">
        <v>1375</v>
      </c>
      <c r="F12" s="43">
        <v>37814400000</v>
      </c>
    </row>
    <row r="13" spans="2:7" s="4" customFormat="1" ht="36.75" customHeight="1">
      <c r="B13" s="286" t="s">
        <v>817</v>
      </c>
      <c r="C13" s="44">
        <v>28488</v>
      </c>
      <c r="D13" s="330">
        <v>5168.2</v>
      </c>
      <c r="E13" s="331">
        <v>1563</v>
      </c>
      <c r="F13" s="43">
        <v>84238400000</v>
      </c>
    </row>
    <row r="14" spans="2:7" s="4" customFormat="1" ht="36.75" customHeight="1">
      <c r="B14" s="286" t="s">
        <v>574</v>
      </c>
      <c r="C14" s="44">
        <v>32865</v>
      </c>
      <c r="D14" s="330">
        <v>72</v>
      </c>
      <c r="E14" s="331">
        <v>22</v>
      </c>
      <c r="F14" s="43">
        <v>25488000</v>
      </c>
    </row>
    <row r="15" spans="2:7" s="39" customFormat="1" ht="36.75" customHeight="1">
      <c r="B15" s="286" t="s">
        <v>575</v>
      </c>
      <c r="C15" s="44">
        <v>32865</v>
      </c>
      <c r="D15" s="332">
        <v>978</v>
      </c>
      <c r="E15" s="331">
        <v>325</v>
      </c>
      <c r="F15" s="43">
        <v>441414000</v>
      </c>
      <c r="G15" s="538"/>
    </row>
    <row r="16" spans="2:7" s="39" customFormat="1" ht="36.75" customHeight="1">
      <c r="B16" s="286" t="s">
        <v>576</v>
      </c>
      <c r="C16" s="44">
        <v>32865</v>
      </c>
      <c r="D16" s="333">
        <v>6665</v>
      </c>
      <c r="E16" s="331">
        <v>2016</v>
      </c>
      <c r="F16" s="43">
        <v>2599350000</v>
      </c>
      <c r="G16" s="538"/>
    </row>
    <row r="17" spans="2:7" s="39" customFormat="1" ht="36.75" customHeight="1">
      <c r="B17" s="286" t="s">
        <v>577</v>
      </c>
      <c r="C17" s="44">
        <v>32865</v>
      </c>
      <c r="D17" s="333">
        <v>34</v>
      </c>
      <c r="E17" s="331">
        <v>10</v>
      </c>
      <c r="F17" s="43">
        <v>12648000</v>
      </c>
      <c r="G17" s="538"/>
    </row>
    <row r="18" spans="2:7" s="39" customFormat="1" ht="36.75" customHeight="1">
      <c r="B18" s="335" t="s">
        <v>820</v>
      </c>
      <c r="C18" s="48">
        <v>38415</v>
      </c>
      <c r="D18" s="284">
        <v>2243</v>
      </c>
      <c r="E18" s="334">
        <v>938.3</v>
      </c>
      <c r="F18" s="43">
        <v>23327200000</v>
      </c>
      <c r="G18" s="538"/>
    </row>
    <row r="19" spans="2:7" s="39" customFormat="1" ht="36.75" customHeight="1">
      <c r="B19" s="287" t="s">
        <v>583</v>
      </c>
      <c r="C19" s="48">
        <v>40975</v>
      </c>
      <c r="D19" s="284">
        <v>9179.7000000000007</v>
      </c>
      <c r="E19" s="334">
        <v>2776.85925</v>
      </c>
      <c r="F19" s="43">
        <v>3732208420</v>
      </c>
      <c r="G19" s="538"/>
    </row>
    <row r="20" spans="2:7" s="39" customFormat="1" ht="30" customHeight="1">
      <c r="B20" s="45"/>
      <c r="C20" s="48"/>
      <c r="D20" s="46"/>
      <c r="E20" s="47"/>
      <c r="F20" s="43"/>
      <c r="G20" s="538"/>
    </row>
    <row r="21" spans="2:7" s="39" customFormat="1" ht="30" customHeight="1" thickBot="1">
      <c r="B21" s="45"/>
      <c r="C21" s="44"/>
      <c r="D21" s="45"/>
      <c r="E21" s="42"/>
      <c r="F21" s="49"/>
      <c r="G21" s="538"/>
    </row>
    <row r="22" spans="2:7" s="40" customFormat="1" ht="30" customHeight="1" thickTop="1">
      <c r="B22" s="50" t="s">
        <v>37</v>
      </c>
      <c r="C22" s="52"/>
      <c r="D22" s="285">
        <f>SUM(D12:D21)</f>
        <v>28885.5</v>
      </c>
      <c r="E22" s="285">
        <f>SUM(E12:E21)</f>
        <v>9026.1592500000006</v>
      </c>
      <c r="F22" s="51">
        <f>SUM(F12:F21)</f>
        <v>152191108420</v>
      </c>
      <c r="G22" s="538"/>
    </row>
    <row r="23" spans="2:7" s="4" customFormat="1" ht="20.100000000000001" customHeight="1">
      <c r="B23" s="29"/>
      <c r="C23" s="29"/>
      <c r="D23" s="29"/>
      <c r="E23" s="29"/>
      <c r="F23" s="29"/>
    </row>
    <row r="24" spans="2:7" s="4" customFormat="1" ht="20.100000000000001" customHeight="1">
      <c r="B24" s="25"/>
      <c r="C24" s="35"/>
      <c r="D24" s="25"/>
      <c r="E24" s="25"/>
      <c r="F24" s="26"/>
    </row>
    <row r="25" spans="2:7" s="4" customFormat="1" ht="20.100000000000001" customHeight="1">
      <c r="B25" s="25"/>
      <c r="C25" s="35"/>
      <c r="D25" s="25"/>
      <c r="E25" s="25"/>
      <c r="F25" s="26"/>
    </row>
    <row r="26" spans="2:7" s="4" customFormat="1" ht="20.100000000000001" customHeight="1">
      <c r="C26" s="33"/>
      <c r="F26" s="7"/>
    </row>
  </sheetData>
  <mergeCells count="7">
    <mergeCell ref="B3:F3"/>
    <mergeCell ref="B5:F5"/>
    <mergeCell ref="G15:G22"/>
    <mergeCell ref="B9:B10"/>
    <mergeCell ref="D9:E9"/>
    <mergeCell ref="F9:F10"/>
    <mergeCell ref="C9:C10"/>
  </mergeCells>
  <phoneticPr fontId="5" type="noConversion"/>
  <printOptions horizontalCentered="1"/>
  <pageMargins left="0.19685039370078741" right="0.19685039370078741" top="0.98425196850393704" bottom="0.98425196850393704" header="0.78740157480314965" footer="0.78740157480314965"/>
  <pageSetup paperSize="9" scale="90" firstPageNumber="6" orientation="portrait" useFirstPageNumber="1" horizontalDpi="180" verticalDpi="18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16"/>
  <sheetViews>
    <sheetView view="pageBreakPreview" topLeftCell="A4" zoomScaleSheetLayoutView="100" workbookViewId="0">
      <selection activeCell="H38" sqref="H38"/>
    </sheetView>
  </sheetViews>
  <sheetFormatPr defaultRowHeight="16.5"/>
  <cols>
    <col min="1" max="1" width="1.875" customWidth="1"/>
    <col min="2" max="2" width="13.25" style="54" customWidth="1"/>
    <col min="3" max="3" width="9.875" style="54" bestFit="1" customWidth="1"/>
    <col min="4" max="4" width="35.875" style="55" customWidth="1"/>
    <col min="5" max="5" width="15.375" style="293" bestFit="1" customWidth="1"/>
    <col min="6" max="6" width="11" style="293" bestFit="1" customWidth="1"/>
    <col min="7" max="7" width="14.25" style="293" bestFit="1" customWidth="1"/>
    <col min="8" max="8" width="15.375" style="293" customWidth="1"/>
    <col min="9" max="9" width="4" customWidth="1"/>
  </cols>
  <sheetData>
    <row r="1" spans="2:8" ht="17.25" thickBot="1"/>
    <row r="2" spans="2:8" ht="48" customHeight="1" thickTop="1" thickBot="1">
      <c r="B2" s="563" t="s">
        <v>40</v>
      </c>
      <c r="C2" s="564"/>
      <c r="D2" s="565"/>
      <c r="E2" s="565"/>
      <c r="F2" s="565"/>
      <c r="G2" s="565"/>
      <c r="H2" s="566"/>
    </row>
    <row r="3" spans="2:8" ht="12" customHeight="1" thickTop="1">
      <c r="B3" s="87"/>
      <c r="C3" s="87"/>
      <c r="D3" s="88"/>
      <c r="E3" s="294"/>
      <c r="F3" s="294"/>
      <c r="G3" s="294"/>
      <c r="H3" s="294"/>
    </row>
    <row r="4" spans="2:8" ht="26.25" customHeight="1">
      <c r="B4" s="567" t="s">
        <v>887</v>
      </c>
      <c r="C4" s="567"/>
      <c r="D4" s="567"/>
      <c r="E4" s="567"/>
      <c r="F4" s="567"/>
      <c r="G4" s="567"/>
      <c r="H4" s="567"/>
    </row>
    <row r="5" spans="2:8">
      <c r="B5" s="69"/>
      <c r="C5" s="69"/>
      <c r="D5" s="69"/>
      <c r="E5" s="295"/>
      <c r="F5" s="295"/>
      <c r="G5" s="295"/>
      <c r="H5" s="295"/>
    </row>
    <row r="6" spans="2:8">
      <c r="B6" s="189"/>
      <c r="C6" s="86"/>
      <c r="D6" s="86"/>
      <c r="E6" s="296"/>
      <c r="F6" s="296"/>
      <c r="G6" s="296"/>
      <c r="H6" s="297" t="s">
        <v>36</v>
      </c>
    </row>
    <row r="7" spans="2:8" ht="24" customHeight="1">
      <c r="B7" s="500" t="s">
        <v>6</v>
      </c>
      <c r="C7" s="501" t="s">
        <v>54</v>
      </c>
      <c r="D7" s="501" t="s">
        <v>56</v>
      </c>
      <c r="E7" s="502" t="s">
        <v>49</v>
      </c>
      <c r="F7" s="502" t="s">
        <v>47</v>
      </c>
      <c r="G7" s="502" t="s">
        <v>48</v>
      </c>
      <c r="H7" s="502" t="s">
        <v>52</v>
      </c>
    </row>
    <row r="8" spans="2:8" ht="30" customHeight="1">
      <c r="B8" s="568" t="s">
        <v>818</v>
      </c>
      <c r="C8" s="570">
        <v>28045</v>
      </c>
      <c r="D8" s="503" t="s">
        <v>578</v>
      </c>
      <c r="E8" s="504">
        <v>501462545</v>
      </c>
      <c r="F8" s="504"/>
      <c r="G8" s="504">
        <v>278590300</v>
      </c>
      <c r="H8" s="504">
        <f>E8-G8</f>
        <v>222872245</v>
      </c>
    </row>
    <row r="9" spans="2:8" ht="60">
      <c r="B9" s="554"/>
      <c r="C9" s="571"/>
      <c r="D9" s="505" t="s">
        <v>41</v>
      </c>
      <c r="E9" s="506"/>
      <c r="F9" s="506"/>
      <c r="G9" s="506"/>
      <c r="H9" s="506"/>
    </row>
    <row r="10" spans="2:8" ht="30" customHeight="1">
      <c r="B10" s="569" t="s">
        <v>819</v>
      </c>
      <c r="C10" s="562">
        <v>29004</v>
      </c>
      <c r="D10" s="507" t="s">
        <v>579</v>
      </c>
      <c r="E10" s="508">
        <v>910946392</v>
      </c>
      <c r="F10" s="508"/>
      <c r="G10" s="508">
        <v>506081330</v>
      </c>
      <c r="H10" s="504">
        <f>E10-G10</f>
        <v>404865062</v>
      </c>
    </row>
    <row r="11" spans="2:8" ht="60">
      <c r="B11" s="557"/>
      <c r="C11" s="562"/>
      <c r="D11" s="509" t="s">
        <v>43</v>
      </c>
      <c r="E11" s="508"/>
      <c r="F11" s="508"/>
      <c r="G11" s="508"/>
      <c r="H11" s="506"/>
    </row>
    <row r="12" spans="2:8" ht="30" customHeight="1">
      <c r="B12" s="568" t="s">
        <v>814</v>
      </c>
      <c r="C12" s="550">
        <v>29677</v>
      </c>
      <c r="D12" s="510" t="s">
        <v>816</v>
      </c>
      <c r="E12" s="504">
        <v>2093034981</v>
      </c>
      <c r="F12" s="504"/>
      <c r="G12" s="504">
        <v>1046517490</v>
      </c>
      <c r="H12" s="504">
        <f>E12-G12</f>
        <v>1046517491</v>
      </c>
    </row>
    <row r="13" spans="2:8" ht="60">
      <c r="B13" s="554"/>
      <c r="C13" s="551"/>
      <c r="D13" s="505" t="s">
        <v>815</v>
      </c>
      <c r="E13" s="506"/>
      <c r="F13" s="506"/>
      <c r="G13" s="506"/>
      <c r="H13" s="506"/>
    </row>
    <row r="14" spans="2:8" ht="30" customHeight="1">
      <c r="B14" s="552" t="s">
        <v>57</v>
      </c>
      <c r="C14" s="558">
        <v>33777</v>
      </c>
      <c r="D14" s="510" t="s">
        <v>580</v>
      </c>
      <c r="E14" s="511">
        <v>2058670350</v>
      </c>
      <c r="F14" s="511"/>
      <c r="G14" s="511">
        <v>664087210</v>
      </c>
      <c r="H14" s="511">
        <f>E14-G14</f>
        <v>1394583140</v>
      </c>
    </row>
    <row r="15" spans="2:8" ht="24">
      <c r="B15" s="553"/>
      <c r="C15" s="559" t="s">
        <v>38</v>
      </c>
      <c r="D15" s="507" t="s">
        <v>566</v>
      </c>
      <c r="E15" s="512"/>
      <c r="F15" s="512"/>
      <c r="G15" s="512"/>
      <c r="H15" s="512"/>
    </row>
    <row r="16" spans="2:8">
      <c r="B16" s="553"/>
      <c r="C16" s="559" t="s">
        <v>39</v>
      </c>
      <c r="D16" s="513" t="s">
        <v>44</v>
      </c>
      <c r="E16" s="512"/>
      <c r="F16" s="512"/>
      <c r="G16" s="512"/>
      <c r="H16" s="512"/>
    </row>
    <row r="17" spans="2:8" ht="24">
      <c r="B17" s="553"/>
      <c r="C17" s="559"/>
      <c r="D17" s="507" t="s">
        <v>567</v>
      </c>
      <c r="E17" s="512"/>
      <c r="F17" s="512"/>
      <c r="G17" s="512"/>
      <c r="H17" s="512"/>
    </row>
    <row r="18" spans="2:8">
      <c r="B18" s="553"/>
      <c r="C18" s="559"/>
      <c r="D18" s="513" t="s">
        <v>45</v>
      </c>
      <c r="E18" s="512"/>
      <c r="F18" s="512"/>
      <c r="G18" s="512"/>
      <c r="H18" s="512"/>
    </row>
    <row r="19" spans="2:8" ht="24">
      <c r="B19" s="553"/>
      <c r="C19" s="559"/>
      <c r="D19" s="507" t="s">
        <v>568</v>
      </c>
      <c r="E19" s="512"/>
      <c r="F19" s="512"/>
      <c r="G19" s="512"/>
      <c r="H19" s="512"/>
    </row>
    <row r="20" spans="2:8">
      <c r="B20" s="553"/>
      <c r="C20" s="559"/>
      <c r="D20" s="513" t="s">
        <v>46</v>
      </c>
      <c r="E20" s="512"/>
      <c r="F20" s="512"/>
      <c r="G20" s="512"/>
      <c r="H20" s="512"/>
    </row>
    <row r="21" spans="2:8">
      <c r="B21" s="554"/>
      <c r="C21" s="560"/>
      <c r="D21" s="514" t="s">
        <v>569</v>
      </c>
      <c r="E21" s="515"/>
      <c r="F21" s="515"/>
      <c r="G21" s="515"/>
      <c r="H21" s="515"/>
    </row>
    <row r="22" spans="2:8" ht="24">
      <c r="B22" s="555" t="s">
        <v>584</v>
      </c>
      <c r="C22" s="550">
        <v>41744</v>
      </c>
      <c r="D22" s="510" t="s">
        <v>588</v>
      </c>
      <c r="E22" s="504">
        <v>10179335600</v>
      </c>
      <c r="F22" s="504"/>
      <c r="G22" s="504">
        <v>1301139774</v>
      </c>
      <c r="H22" s="504">
        <f>E22-G22</f>
        <v>8878195826</v>
      </c>
    </row>
    <row r="23" spans="2:8" ht="24">
      <c r="B23" s="549"/>
      <c r="C23" s="551"/>
      <c r="D23" s="516" t="s">
        <v>587</v>
      </c>
      <c r="E23" s="506"/>
      <c r="F23" s="506"/>
      <c r="G23" s="506"/>
      <c r="H23" s="506"/>
    </row>
    <row r="24" spans="2:8" ht="24">
      <c r="B24" s="556" t="s">
        <v>629</v>
      </c>
      <c r="C24" s="561">
        <v>39631</v>
      </c>
      <c r="D24" s="507" t="s">
        <v>581</v>
      </c>
      <c r="E24" s="508">
        <v>8030141852</v>
      </c>
      <c r="F24" s="508"/>
      <c r="G24" s="508">
        <v>1825032240</v>
      </c>
      <c r="H24" s="504">
        <f>E24-G24</f>
        <v>6205109612</v>
      </c>
    </row>
    <row r="25" spans="2:8" ht="72">
      <c r="B25" s="557"/>
      <c r="C25" s="562"/>
      <c r="D25" s="517" t="s">
        <v>42</v>
      </c>
      <c r="E25" s="508"/>
      <c r="F25" s="508"/>
      <c r="G25" s="508"/>
      <c r="H25" s="506"/>
    </row>
    <row r="26" spans="2:8" ht="24">
      <c r="B26" s="548" t="s">
        <v>630</v>
      </c>
      <c r="C26" s="550">
        <v>41985</v>
      </c>
      <c r="D26" s="518" t="s">
        <v>585</v>
      </c>
      <c r="E26" s="504">
        <v>320000000</v>
      </c>
      <c r="F26" s="504"/>
      <c r="G26" s="504">
        <v>49090907</v>
      </c>
      <c r="H26" s="504">
        <f>E26-G26</f>
        <v>270909093</v>
      </c>
    </row>
    <row r="27" spans="2:8">
      <c r="B27" s="549"/>
      <c r="C27" s="551"/>
      <c r="D27" s="516" t="s">
        <v>586</v>
      </c>
      <c r="E27" s="506"/>
      <c r="F27" s="506"/>
      <c r="G27" s="506"/>
      <c r="H27" s="506"/>
    </row>
    <row r="28" spans="2:8" ht="19.5" customHeight="1">
      <c r="B28" s="545" t="s">
        <v>631</v>
      </c>
      <c r="C28" s="519">
        <v>42167</v>
      </c>
      <c r="D28" s="520" t="s">
        <v>859</v>
      </c>
      <c r="E28" s="521">
        <v>220725150</v>
      </c>
      <c r="F28" s="521"/>
      <c r="G28" s="521">
        <v>24647642</v>
      </c>
      <c r="H28" s="521">
        <f>E28-G28</f>
        <v>196077508</v>
      </c>
    </row>
    <row r="29" spans="2:8" ht="19.5" customHeight="1">
      <c r="B29" s="546"/>
      <c r="C29" s="522">
        <v>42180</v>
      </c>
      <c r="D29" s="523" t="s">
        <v>858</v>
      </c>
      <c r="E29" s="524">
        <v>218614556</v>
      </c>
      <c r="F29" s="524"/>
      <c r="G29" s="524">
        <v>24411958</v>
      </c>
      <c r="H29" s="524">
        <f t="shared" ref="H29:H35" si="0">E29-G29</f>
        <v>194202598</v>
      </c>
    </row>
    <row r="30" spans="2:8" ht="19.5" customHeight="1">
      <c r="B30" s="546"/>
      <c r="C30" s="522">
        <v>42180</v>
      </c>
      <c r="D30" s="523" t="s">
        <v>858</v>
      </c>
      <c r="E30" s="524">
        <v>218413676</v>
      </c>
      <c r="F30" s="524"/>
      <c r="G30" s="524">
        <v>24389530</v>
      </c>
      <c r="H30" s="524">
        <f t="shared" si="0"/>
        <v>194024146</v>
      </c>
    </row>
    <row r="31" spans="2:8" ht="19.5" customHeight="1">
      <c r="B31" s="546"/>
      <c r="C31" s="522">
        <v>42180</v>
      </c>
      <c r="D31" s="523" t="s">
        <v>858</v>
      </c>
      <c r="E31" s="524">
        <v>218413676</v>
      </c>
      <c r="F31" s="524"/>
      <c r="G31" s="524">
        <v>24389530</v>
      </c>
      <c r="H31" s="524">
        <f t="shared" si="0"/>
        <v>194024146</v>
      </c>
    </row>
    <row r="32" spans="2:8" ht="19.5" customHeight="1">
      <c r="B32" s="546"/>
      <c r="C32" s="522">
        <v>42180</v>
      </c>
      <c r="D32" s="523" t="s">
        <v>858</v>
      </c>
      <c r="E32" s="524">
        <v>220729382</v>
      </c>
      <c r="F32" s="524"/>
      <c r="G32" s="524">
        <v>24648116</v>
      </c>
      <c r="H32" s="524">
        <f t="shared" si="0"/>
        <v>196081266</v>
      </c>
    </row>
    <row r="33" spans="2:9" ht="19.5" customHeight="1">
      <c r="B33" s="546"/>
      <c r="C33" s="522">
        <v>42195</v>
      </c>
      <c r="D33" s="523" t="s">
        <v>858</v>
      </c>
      <c r="E33" s="524">
        <v>227456980</v>
      </c>
      <c r="F33" s="524"/>
      <c r="G33" s="524">
        <v>25020270</v>
      </c>
      <c r="H33" s="524">
        <f t="shared" si="0"/>
        <v>202436710</v>
      </c>
    </row>
    <row r="34" spans="2:9" ht="19.5" customHeight="1">
      <c r="B34" s="546"/>
      <c r="C34" s="522">
        <v>42208</v>
      </c>
      <c r="D34" s="523" t="s">
        <v>858</v>
      </c>
      <c r="E34" s="524">
        <v>218393258</v>
      </c>
      <c r="F34" s="524"/>
      <c r="G34" s="524">
        <v>24023258</v>
      </c>
      <c r="H34" s="524">
        <f t="shared" si="0"/>
        <v>194370000</v>
      </c>
    </row>
    <row r="35" spans="2:9" ht="19.5" customHeight="1">
      <c r="B35" s="547"/>
      <c r="C35" s="525">
        <v>42271</v>
      </c>
      <c r="D35" s="526" t="s">
        <v>858</v>
      </c>
      <c r="E35" s="527">
        <v>246721800</v>
      </c>
      <c r="F35" s="527"/>
      <c r="G35" s="527">
        <v>26316992</v>
      </c>
      <c r="H35" s="527">
        <f t="shared" si="0"/>
        <v>220404808</v>
      </c>
    </row>
    <row r="36" spans="2:9" ht="30" customHeight="1">
      <c r="B36" s="528" t="s">
        <v>55</v>
      </c>
      <c r="C36" s="528"/>
      <c r="D36" s="529"/>
      <c r="E36" s="530">
        <f>SUM(E8:E35)</f>
        <v>25883060198</v>
      </c>
      <c r="F36" s="530">
        <f>SUM(F8:F35)</f>
        <v>0</v>
      </c>
      <c r="G36" s="530">
        <f>SUM(G8:G35)</f>
        <v>5868386547</v>
      </c>
      <c r="H36" s="530">
        <f>SUM(H8:H35)</f>
        <v>20014673651</v>
      </c>
      <c r="I36" s="336" t="e">
        <f>H36-#REF!</f>
        <v>#REF!</v>
      </c>
    </row>
    <row r="37" spans="2:9">
      <c r="B37" s="60"/>
      <c r="C37" s="60"/>
      <c r="D37" s="60"/>
      <c r="E37" s="298"/>
      <c r="F37" s="298"/>
      <c r="G37" s="299"/>
      <c r="H37" s="298"/>
    </row>
    <row r="38" spans="2:9">
      <c r="B38" s="61"/>
      <c r="C38" s="61"/>
      <c r="D38" s="61"/>
    </row>
    <row r="39" spans="2:9" ht="26.25">
      <c r="B39" s="62"/>
      <c r="C39" s="62"/>
      <c r="D39" s="63"/>
    </row>
    <row r="40" spans="2:9">
      <c r="B40" s="64"/>
      <c r="C40" s="64"/>
      <c r="D40" s="58"/>
    </row>
    <row r="41" spans="2:9">
      <c r="B41" s="65"/>
      <c r="C41" s="65"/>
      <c r="D41" s="66"/>
    </row>
    <row r="42" spans="2:9">
      <c r="B42" s="61"/>
      <c r="C42" s="61"/>
      <c r="D42" s="67"/>
    </row>
    <row r="43" spans="2:9">
      <c r="B43" s="61"/>
      <c r="C43" s="61"/>
      <c r="D43" s="67"/>
    </row>
    <row r="44" spans="2:9">
      <c r="B44" s="61"/>
      <c r="C44" s="61"/>
      <c r="D44" s="61"/>
    </row>
    <row r="45" spans="2:9">
      <c r="B45" s="61"/>
      <c r="C45" s="61"/>
      <c r="D45" s="61"/>
    </row>
    <row r="46" spans="2:9">
      <c r="B46" s="61"/>
      <c r="C46" s="61"/>
      <c r="D46" s="61"/>
    </row>
    <row r="47" spans="2:9">
      <c r="B47" s="61"/>
      <c r="C47" s="61"/>
      <c r="D47" s="61"/>
    </row>
    <row r="48" spans="2:9">
      <c r="B48" s="61"/>
      <c r="C48" s="61"/>
      <c r="D48" s="61"/>
    </row>
    <row r="49" spans="2:8">
      <c r="B49" s="61"/>
      <c r="C49" s="61"/>
      <c r="D49" s="61"/>
    </row>
    <row r="50" spans="2:8">
      <c r="B50" s="61"/>
      <c r="C50" s="61"/>
      <c r="D50" s="61"/>
    </row>
    <row r="51" spans="2:8">
      <c r="B51" s="61"/>
      <c r="C51" s="61"/>
      <c r="D51" s="61"/>
      <c r="E51" s="300"/>
      <c r="F51" s="300"/>
      <c r="G51" s="300"/>
      <c r="H51" s="300"/>
    </row>
    <row r="52" spans="2:8">
      <c r="B52" s="61"/>
      <c r="C52" s="61"/>
      <c r="D52" s="61"/>
      <c r="E52" s="300"/>
      <c r="F52" s="300"/>
      <c r="G52" s="300"/>
      <c r="H52" s="300"/>
    </row>
    <row r="53" spans="2:8">
      <c r="B53" s="61"/>
      <c r="C53" s="61"/>
      <c r="D53" s="61"/>
      <c r="E53" s="300"/>
      <c r="F53" s="300"/>
      <c r="G53" s="300"/>
      <c r="H53" s="300"/>
    </row>
    <row r="54" spans="2:8">
      <c r="B54" s="61"/>
      <c r="C54" s="61"/>
      <c r="D54" s="61"/>
      <c r="E54" s="300"/>
      <c r="F54" s="300"/>
      <c r="G54" s="300"/>
      <c r="H54" s="300"/>
    </row>
    <row r="55" spans="2:8">
      <c r="B55" s="61"/>
      <c r="C55" s="61"/>
      <c r="D55" s="61"/>
      <c r="E55" s="300"/>
      <c r="F55" s="300"/>
      <c r="G55" s="300"/>
      <c r="H55" s="300"/>
    </row>
    <row r="56" spans="2:8">
      <c r="B56" s="61"/>
      <c r="C56" s="61"/>
      <c r="D56" s="61"/>
      <c r="E56" s="300"/>
      <c r="F56" s="300"/>
      <c r="G56" s="300"/>
      <c r="H56" s="300"/>
    </row>
    <row r="57" spans="2:8">
      <c r="B57" s="61"/>
      <c r="C57" s="61"/>
      <c r="D57" s="61"/>
      <c r="E57" s="300"/>
      <c r="F57" s="300"/>
      <c r="G57" s="300"/>
      <c r="H57" s="300"/>
    </row>
    <row r="58" spans="2:8">
      <c r="B58" s="61"/>
      <c r="C58" s="61"/>
      <c r="D58" s="61"/>
    </row>
    <row r="59" spans="2:8">
      <c r="B59" s="61"/>
      <c r="C59" s="61"/>
      <c r="D59" s="61"/>
    </row>
    <row r="60" spans="2:8">
      <c r="B60" s="61"/>
      <c r="C60" s="61"/>
      <c r="D60" s="61"/>
    </row>
    <row r="61" spans="2:8">
      <c r="B61" s="61"/>
      <c r="C61" s="61"/>
      <c r="D61" s="61"/>
    </row>
    <row r="62" spans="2:8">
      <c r="B62" s="61"/>
      <c r="C62" s="61"/>
      <c r="D62" s="61"/>
    </row>
    <row r="63" spans="2:8">
      <c r="B63" s="61"/>
      <c r="C63" s="61"/>
      <c r="D63" s="61"/>
    </row>
    <row r="64" spans="2:8" ht="26.25">
      <c r="B64" s="62"/>
      <c r="C64" s="62"/>
      <c r="D64" s="63"/>
    </row>
    <row r="65" spans="2:8">
      <c r="B65" s="68"/>
      <c r="C65" s="68"/>
      <c r="D65" s="69"/>
      <c r="E65" s="301"/>
      <c r="F65" s="301"/>
      <c r="G65" s="301"/>
      <c r="H65" s="301"/>
    </row>
    <row r="66" spans="2:8">
      <c r="B66" s="65"/>
      <c r="C66" s="65"/>
      <c r="D66" s="66"/>
    </row>
    <row r="67" spans="2:8">
      <c r="B67" s="61"/>
      <c r="C67" s="61"/>
      <c r="D67" s="67"/>
    </row>
    <row r="68" spans="2:8">
      <c r="B68" s="61"/>
      <c r="C68" s="61"/>
      <c r="D68" s="67"/>
      <c r="E68" s="300"/>
      <c r="F68" s="300"/>
      <c r="G68" s="300"/>
      <c r="H68" s="300"/>
    </row>
    <row r="69" spans="2:8">
      <c r="B69" s="61"/>
      <c r="C69" s="61"/>
      <c r="D69" s="61"/>
      <c r="E69" s="300"/>
      <c r="F69" s="300"/>
      <c r="G69" s="300"/>
      <c r="H69" s="300"/>
    </row>
    <row r="70" spans="2:8">
      <c r="B70" s="61"/>
      <c r="C70" s="61"/>
      <c r="D70" s="61"/>
    </row>
    <row r="71" spans="2:8">
      <c r="B71" s="61"/>
      <c r="C71" s="61"/>
      <c r="D71" s="61"/>
      <c r="E71" s="300"/>
      <c r="F71" s="300"/>
      <c r="G71" s="300"/>
      <c r="H71" s="300"/>
    </row>
    <row r="72" spans="2:8">
      <c r="B72" s="61"/>
      <c r="C72" s="61"/>
      <c r="D72" s="61"/>
      <c r="E72" s="300"/>
      <c r="F72" s="300"/>
      <c r="G72" s="300"/>
      <c r="H72" s="300"/>
    </row>
    <row r="73" spans="2:8">
      <c r="B73" s="61"/>
      <c r="C73" s="61"/>
      <c r="D73" s="61"/>
      <c r="E73" s="300"/>
      <c r="F73" s="300"/>
      <c r="G73" s="300"/>
      <c r="H73" s="300"/>
    </row>
    <row r="74" spans="2:8">
      <c r="B74" s="61"/>
      <c r="C74" s="61"/>
      <c r="D74" s="61"/>
      <c r="E74" s="300"/>
      <c r="F74" s="300"/>
      <c r="G74" s="300"/>
      <c r="H74" s="300"/>
    </row>
    <row r="75" spans="2:8">
      <c r="B75" s="61"/>
      <c r="C75" s="61"/>
      <c r="D75" s="61"/>
      <c r="E75" s="300"/>
      <c r="F75" s="300"/>
      <c r="G75" s="300"/>
      <c r="H75" s="300"/>
    </row>
    <row r="76" spans="2:8">
      <c r="B76" s="61"/>
      <c r="C76" s="61"/>
      <c r="D76" s="61"/>
      <c r="E76" s="300"/>
      <c r="F76" s="300"/>
      <c r="G76" s="300"/>
      <c r="H76" s="300"/>
    </row>
    <row r="77" spans="2:8">
      <c r="B77" s="61"/>
      <c r="C77" s="61"/>
      <c r="D77" s="61"/>
      <c r="E77" s="300"/>
      <c r="F77" s="300"/>
      <c r="G77" s="300"/>
      <c r="H77" s="300"/>
    </row>
    <row r="78" spans="2:8">
      <c r="B78" s="61"/>
      <c r="C78" s="61"/>
      <c r="D78" s="61"/>
      <c r="E78" s="300"/>
      <c r="F78" s="300"/>
      <c r="G78" s="300"/>
      <c r="H78" s="300"/>
    </row>
    <row r="79" spans="2:8">
      <c r="B79" s="61"/>
      <c r="C79" s="61"/>
      <c r="D79" s="61"/>
      <c r="E79" s="300"/>
      <c r="F79" s="300"/>
      <c r="G79" s="300"/>
      <c r="H79" s="300"/>
    </row>
    <row r="80" spans="2:8">
      <c r="B80" s="61"/>
      <c r="C80" s="61"/>
      <c r="D80" s="61"/>
      <c r="E80" s="300"/>
      <c r="F80" s="300"/>
      <c r="G80" s="300"/>
      <c r="H80" s="300"/>
    </row>
    <row r="81" spans="2:8">
      <c r="B81" s="61"/>
      <c r="C81" s="61"/>
      <c r="D81" s="61"/>
      <c r="E81" s="300"/>
      <c r="F81" s="300"/>
      <c r="G81" s="300"/>
      <c r="H81" s="300"/>
    </row>
    <row r="82" spans="2:8">
      <c r="B82" s="61"/>
      <c r="C82" s="61"/>
      <c r="D82" s="61"/>
      <c r="E82" s="300"/>
      <c r="F82" s="300"/>
      <c r="G82" s="300"/>
      <c r="H82" s="300"/>
    </row>
    <row r="83" spans="2:8">
      <c r="B83" s="61"/>
      <c r="C83" s="61"/>
      <c r="D83" s="61"/>
      <c r="E83" s="300"/>
      <c r="F83" s="300"/>
      <c r="G83" s="300"/>
      <c r="H83" s="300"/>
    </row>
    <row r="84" spans="2:8">
      <c r="B84" s="61"/>
      <c r="C84" s="61"/>
      <c r="D84" s="61"/>
      <c r="E84" s="300"/>
      <c r="F84" s="300"/>
      <c r="G84" s="300"/>
      <c r="H84" s="300"/>
    </row>
    <row r="85" spans="2:8">
      <c r="B85" s="61"/>
      <c r="C85" s="61"/>
      <c r="D85" s="61"/>
      <c r="E85" s="300"/>
      <c r="F85" s="300"/>
      <c r="G85" s="300"/>
      <c r="H85" s="300"/>
    </row>
    <row r="86" spans="2:8">
      <c r="B86" s="61"/>
      <c r="C86" s="61"/>
      <c r="D86" s="61"/>
      <c r="E86" s="300"/>
      <c r="F86" s="300"/>
      <c r="G86" s="300"/>
      <c r="H86" s="300"/>
    </row>
    <row r="87" spans="2:8">
      <c r="B87" s="61"/>
      <c r="C87" s="61"/>
      <c r="D87" s="61"/>
    </row>
    <row r="88" spans="2:8">
      <c r="B88" s="60"/>
      <c r="C88" s="60"/>
      <c r="D88" s="60"/>
    </row>
    <row r="89" spans="2:8">
      <c r="B89" s="60"/>
      <c r="C89" s="60"/>
      <c r="D89" s="60"/>
    </row>
    <row r="90" spans="2:8" ht="26.25">
      <c r="B90" s="62"/>
      <c r="C90" s="62"/>
      <c r="D90" s="63"/>
    </row>
    <row r="91" spans="2:8">
      <c r="B91" s="68"/>
      <c r="C91" s="68"/>
      <c r="D91" s="69"/>
      <c r="E91" s="301"/>
      <c r="F91" s="301"/>
      <c r="G91" s="301"/>
      <c r="H91" s="301"/>
    </row>
    <row r="92" spans="2:8">
      <c r="B92" s="65"/>
      <c r="C92" s="65"/>
      <c r="D92" s="66"/>
    </row>
    <row r="93" spans="2:8">
      <c r="B93" s="70"/>
      <c r="C93" s="70"/>
      <c r="D93" s="71"/>
      <c r="E93" s="302"/>
      <c r="F93" s="302"/>
      <c r="G93" s="302"/>
      <c r="H93" s="302"/>
    </row>
    <row r="94" spans="2:8">
      <c r="B94" s="70"/>
      <c r="C94" s="70"/>
      <c r="D94" s="71"/>
      <c r="E94" s="302"/>
      <c r="F94" s="302"/>
      <c r="G94" s="302"/>
      <c r="H94" s="302"/>
    </row>
    <row r="95" spans="2:8">
      <c r="B95" s="60"/>
      <c r="C95" s="60"/>
      <c r="D95" s="60"/>
    </row>
    <row r="96" spans="2:8">
      <c r="B96" s="60"/>
      <c r="C96" s="60"/>
      <c r="D96" s="60"/>
    </row>
    <row r="97" spans="2:4">
      <c r="B97" s="60"/>
      <c r="C97" s="60"/>
      <c r="D97" s="60"/>
    </row>
    <row r="98" spans="2:4">
      <c r="B98" s="60"/>
      <c r="C98" s="60"/>
      <c r="D98" s="60"/>
    </row>
    <row r="99" spans="2:4">
      <c r="B99" s="60"/>
      <c r="C99" s="60"/>
      <c r="D99" s="60"/>
    </row>
    <row r="100" spans="2:4">
      <c r="B100" s="60"/>
      <c r="C100" s="60"/>
      <c r="D100" s="60"/>
    </row>
    <row r="101" spans="2:4">
      <c r="B101" s="60"/>
      <c r="C101" s="60"/>
      <c r="D101" s="60"/>
    </row>
    <row r="102" spans="2:4">
      <c r="B102" s="60"/>
      <c r="C102" s="60"/>
      <c r="D102" s="60"/>
    </row>
    <row r="103" spans="2:4">
      <c r="B103" s="60"/>
      <c r="C103" s="60"/>
      <c r="D103" s="60"/>
    </row>
    <row r="104" spans="2:4">
      <c r="B104" s="60"/>
      <c r="C104" s="60"/>
      <c r="D104" s="60"/>
    </row>
    <row r="105" spans="2:4">
      <c r="B105" s="60"/>
      <c r="C105" s="60"/>
      <c r="D105" s="60"/>
    </row>
    <row r="106" spans="2:4">
      <c r="B106" s="60"/>
      <c r="C106" s="60"/>
      <c r="D106" s="60"/>
    </row>
    <row r="107" spans="2:4">
      <c r="B107" s="60"/>
      <c r="C107" s="60"/>
      <c r="D107" s="60"/>
    </row>
    <row r="108" spans="2:4">
      <c r="B108" s="60"/>
      <c r="C108" s="60"/>
      <c r="D108" s="60"/>
    </row>
    <row r="109" spans="2:4">
      <c r="B109" s="60"/>
      <c r="C109" s="60"/>
      <c r="D109" s="60"/>
    </row>
    <row r="110" spans="2:4">
      <c r="B110" s="60"/>
      <c r="C110" s="60"/>
      <c r="D110" s="60"/>
    </row>
    <row r="111" spans="2:4">
      <c r="B111" s="60"/>
      <c r="C111" s="60"/>
      <c r="D111" s="60"/>
    </row>
    <row r="112" spans="2:4">
      <c r="B112" s="60"/>
      <c r="C112" s="60"/>
      <c r="D112" s="60"/>
    </row>
    <row r="113" spans="2:8">
      <c r="B113" s="72"/>
      <c r="C113" s="72"/>
      <c r="D113" s="72"/>
      <c r="E113" s="303"/>
      <c r="F113" s="303"/>
      <c r="G113" s="303"/>
      <c r="H113" s="303"/>
    </row>
    <row r="114" spans="2:8">
      <c r="B114" s="61"/>
      <c r="C114" s="61"/>
      <c r="D114" s="61"/>
    </row>
    <row r="115" spans="2:8">
      <c r="B115" s="61"/>
      <c r="C115" s="61"/>
      <c r="D115" s="61"/>
    </row>
    <row r="116" spans="2:8" ht="26.25">
      <c r="B116" s="62"/>
      <c r="C116" s="62"/>
      <c r="D116" s="63"/>
    </row>
    <row r="117" spans="2:8">
      <c r="B117" s="68"/>
      <c r="C117" s="68"/>
      <c r="D117" s="69"/>
      <c r="E117" s="301"/>
      <c r="F117" s="301"/>
      <c r="G117" s="301"/>
      <c r="H117" s="301"/>
    </row>
    <row r="118" spans="2:8">
      <c r="B118" s="65"/>
      <c r="C118" s="65"/>
      <c r="D118" s="66"/>
    </row>
    <row r="119" spans="2:8">
      <c r="B119" s="70"/>
      <c r="C119" s="70"/>
      <c r="D119" s="71"/>
      <c r="E119" s="302"/>
      <c r="F119" s="302"/>
      <c r="G119" s="302"/>
      <c r="H119" s="302"/>
    </row>
    <row r="120" spans="2:8">
      <c r="B120" s="70"/>
      <c r="C120" s="70"/>
      <c r="D120" s="71"/>
      <c r="E120" s="302"/>
      <c r="F120" s="302"/>
      <c r="G120" s="302"/>
      <c r="H120" s="302"/>
    </row>
    <row r="121" spans="2:8">
      <c r="B121" s="61"/>
      <c r="C121" s="61"/>
      <c r="D121" s="61"/>
    </row>
    <row r="122" spans="2:8">
      <c r="B122" s="61"/>
      <c r="C122" s="61"/>
      <c r="D122" s="61"/>
    </row>
    <row r="123" spans="2:8">
      <c r="B123" s="61"/>
      <c r="C123" s="61"/>
      <c r="D123" s="61"/>
    </row>
    <row r="124" spans="2:8">
      <c r="B124" s="61"/>
      <c r="C124" s="61"/>
      <c r="D124" s="61"/>
    </row>
    <row r="125" spans="2:8">
      <c r="B125" s="61"/>
      <c r="C125" s="61"/>
      <c r="D125" s="61"/>
    </row>
    <row r="126" spans="2:8">
      <c r="B126" s="61"/>
      <c r="C126" s="61"/>
      <c r="D126" s="61"/>
    </row>
    <row r="127" spans="2:8">
      <c r="B127" s="61"/>
      <c r="C127" s="61"/>
      <c r="D127" s="61"/>
    </row>
    <row r="128" spans="2:8">
      <c r="B128" s="61"/>
      <c r="C128" s="61"/>
      <c r="D128" s="61"/>
      <c r="E128" s="300"/>
      <c r="F128" s="300"/>
      <c r="G128" s="300"/>
      <c r="H128" s="300"/>
    </row>
    <row r="129" spans="2:8">
      <c r="B129" s="61"/>
      <c r="C129" s="61"/>
      <c r="D129" s="61"/>
      <c r="E129" s="300"/>
      <c r="F129" s="300"/>
      <c r="G129" s="300"/>
      <c r="H129" s="300"/>
    </row>
    <row r="130" spans="2:8">
      <c r="B130" s="61"/>
      <c r="C130" s="61"/>
      <c r="D130" s="61"/>
      <c r="E130" s="300"/>
      <c r="F130" s="300"/>
      <c r="G130" s="300"/>
      <c r="H130" s="300"/>
    </row>
    <row r="131" spans="2:8">
      <c r="B131" s="61"/>
      <c r="C131" s="61"/>
      <c r="D131" s="61"/>
      <c r="E131" s="300"/>
      <c r="F131" s="300"/>
      <c r="G131" s="300"/>
      <c r="H131" s="300"/>
    </row>
    <row r="132" spans="2:8">
      <c r="B132" s="61"/>
      <c r="C132" s="61"/>
      <c r="D132" s="61"/>
      <c r="E132" s="300"/>
      <c r="F132" s="300"/>
      <c r="G132" s="300"/>
      <c r="H132" s="300"/>
    </row>
    <row r="133" spans="2:8">
      <c r="B133" s="61"/>
      <c r="C133" s="61"/>
      <c r="D133" s="61"/>
      <c r="E133" s="300"/>
      <c r="F133" s="300"/>
      <c r="G133" s="300"/>
      <c r="H133" s="300"/>
    </row>
    <row r="134" spans="2:8">
      <c r="B134" s="61"/>
      <c r="C134" s="61"/>
      <c r="D134" s="61"/>
      <c r="E134" s="300"/>
      <c r="F134" s="300"/>
      <c r="G134" s="300"/>
      <c r="H134" s="300"/>
    </row>
    <row r="135" spans="2:8">
      <c r="B135" s="61"/>
      <c r="C135" s="61"/>
      <c r="D135" s="61"/>
      <c r="E135" s="300"/>
      <c r="F135" s="300"/>
      <c r="G135" s="300"/>
      <c r="H135" s="300"/>
    </row>
    <row r="136" spans="2:8">
      <c r="B136" s="61"/>
      <c r="C136" s="61"/>
      <c r="D136" s="61"/>
      <c r="E136" s="300"/>
      <c r="F136" s="300"/>
      <c r="G136" s="300"/>
      <c r="H136" s="300"/>
    </row>
    <row r="137" spans="2:8">
      <c r="B137" s="61"/>
      <c r="C137" s="61"/>
      <c r="D137" s="61"/>
      <c r="E137" s="300"/>
      <c r="F137" s="300"/>
      <c r="G137" s="300"/>
      <c r="H137" s="300"/>
    </row>
    <row r="138" spans="2:8">
      <c r="B138" s="61"/>
      <c r="C138" s="61"/>
      <c r="D138" s="61"/>
      <c r="E138" s="300"/>
      <c r="F138" s="300"/>
      <c r="G138" s="300"/>
      <c r="H138" s="300"/>
    </row>
    <row r="139" spans="2:8">
      <c r="B139" s="61"/>
      <c r="C139" s="61"/>
      <c r="D139" s="61"/>
      <c r="E139" s="300"/>
      <c r="F139" s="300"/>
      <c r="G139" s="300"/>
      <c r="H139" s="300"/>
    </row>
    <row r="140" spans="2:8">
      <c r="B140" s="61"/>
      <c r="C140" s="61"/>
      <c r="D140" s="61"/>
    </row>
    <row r="141" spans="2:8" ht="26.25">
      <c r="B141" s="62"/>
      <c r="C141" s="62"/>
      <c r="D141" s="63"/>
    </row>
    <row r="142" spans="2:8">
      <c r="B142" s="68"/>
      <c r="C142" s="68"/>
      <c r="D142" s="69"/>
      <c r="E142" s="301"/>
      <c r="F142" s="301"/>
      <c r="G142" s="301"/>
      <c r="H142" s="301"/>
    </row>
    <row r="143" spans="2:8">
      <c r="B143" s="65"/>
      <c r="C143" s="65"/>
      <c r="D143" s="66"/>
    </row>
    <row r="144" spans="2:8">
      <c r="B144" s="61"/>
      <c r="C144" s="61"/>
      <c r="D144" s="67"/>
    </row>
    <row r="145" spans="2:4">
      <c r="B145" s="61"/>
      <c r="C145" s="61"/>
      <c r="D145" s="67"/>
    </row>
    <row r="146" spans="2:4">
      <c r="B146" s="61"/>
      <c r="C146" s="61"/>
      <c r="D146" s="67"/>
    </row>
    <row r="147" spans="2:4">
      <c r="B147" s="61"/>
      <c r="C147" s="61"/>
      <c r="D147" s="67"/>
    </row>
    <row r="148" spans="2:4">
      <c r="B148" s="61"/>
      <c r="C148" s="61"/>
      <c r="D148" s="67"/>
    </row>
    <row r="149" spans="2:4">
      <c r="B149" s="61"/>
      <c r="C149" s="61"/>
      <c r="D149" s="67"/>
    </row>
    <row r="150" spans="2:4">
      <c r="B150" s="61"/>
      <c r="C150" s="61"/>
      <c r="D150" s="67"/>
    </row>
    <row r="151" spans="2:4">
      <c r="B151" s="61"/>
      <c r="C151" s="61"/>
      <c r="D151" s="67"/>
    </row>
    <row r="152" spans="2:4">
      <c r="B152" s="61"/>
      <c r="C152" s="61"/>
      <c r="D152" s="67"/>
    </row>
    <row r="153" spans="2:4">
      <c r="B153" s="61"/>
      <c r="C153" s="61"/>
      <c r="D153" s="67"/>
    </row>
    <row r="154" spans="2:4">
      <c r="B154" s="61"/>
      <c r="C154" s="61"/>
      <c r="D154" s="67"/>
    </row>
    <row r="155" spans="2:4">
      <c r="B155" s="61"/>
      <c r="C155" s="61"/>
      <c r="D155" s="61"/>
    </row>
    <row r="156" spans="2:4">
      <c r="B156" s="61"/>
      <c r="C156" s="61"/>
      <c r="D156" s="61"/>
    </row>
    <row r="157" spans="2:4">
      <c r="B157" s="61"/>
      <c r="C157" s="61"/>
      <c r="D157" s="61"/>
    </row>
    <row r="158" spans="2:4">
      <c r="B158" s="61"/>
      <c r="C158" s="61"/>
      <c r="D158" s="61"/>
    </row>
    <row r="159" spans="2:4">
      <c r="B159" s="61"/>
      <c r="C159" s="61"/>
      <c r="D159" s="61"/>
    </row>
    <row r="160" spans="2:4">
      <c r="B160" s="61"/>
      <c r="C160" s="61"/>
      <c r="D160" s="61"/>
    </row>
    <row r="161" spans="2:8">
      <c r="B161" s="61"/>
      <c r="C161" s="61"/>
      <c r="D161" s="61"/>
    </row>
    <row r="162" spans="2:8">
      <c r="B162" s="61"/>
      <c r="C162" s="61"/>
      <c r="D162" s="61"/>
    </row>
    <row r="163" spans="2:8">
      <c r="B163" s="61"/>
      <c r="C163" s="61"/>
      <c r="D163" s="61"/>
    </row>
    <row r="164" spans="2:8">
      <c r="B164" s="61"/>
      <c r="C164" s="61"/>
      <c r="D164" s="61"/>
    </row>
    <row r="165" spans="2:8">
      <c r="B165" s="61"/>
      <c r="C165" s="61"/>
      <c r="D165" s="61"/>
    </row>
    <row r="166" spans="2:8" ht="26.25">
      <c r="B166" s="62"/>
      <c r="C166" s="62"/>
      <c r="D166" s="63"/>
    </row>
    <row r="167" spans="2:8">
      <c r="B167" s="68"/>
      <c r="C167" s="68"/>
      <c r="D167" s="69"/>
      <c r="E167" s="301"/>
      <c r="F167" s="301"/>
      <c r="G167" s="301"/>
      <c r="H167" s="301"/>
    </row>
    <row r="168" spans="2:8">
      <c r="B168" s="65"/>
      <c r="C168" s="65"/>
      <c r="D168" s="66"/>
      <c r="E168" s="300"/>
      <c r="F168" s="300"/>
      <c r="G168" s="300"/>
      <c r="H168" s="300"/>
    </row>
    <row r="169" spans="2:8">
      <c r="B169" s="70"/>
      <c r="C169" s="70"/>
      <c r="D169" s="71"/>
      <c r="E169" s="304"/>
      <c r="F169" s="304"/>
      <c r="G169" s="304"/>
      <c r="H169" s="304"/>
    </row>
    <row r="170" spans="2:8">
      <c r="B170" s="70"/>
      <c r="C170" s="70"/>
      <c r="D170" s="71"/>
      <c r="E170" s="304"/>
      <c r="F170" s="304"/>
      <c r="G170" s="304"/>
      <c r="H170" s="304"/>
    </row>
    <row r="171" spans="2:8">
      <c r="B171" s="61"/>
      <c r="C171" s="61"/>
      <c r="D171" s="61"/>
      <c r="E171" s="300"/>
      <c r="F171" s="300"/>
      <c r="G171" s="300"/>
      <c r="H171" s="300"/>
    </row>
    <row r="172" spans="2:8">
      <c r="B172" s="61"/>
      <c r="C172" s="61"/>
      <c r="D172" s="61"/>
      <c r="E172" s="300"/>
      <c r="F172" s="300"/>
      <c r="G172" s="300"/>
      <c r="H172" s="300"/>
    </row>
    <row r="173" spans="2:8">
      <c r="B173" s="61"/>
      <c r="C173" s="61"/>
      <c r="D173" s="61"/>
      <c r="E173" s="300"/>
      <c r="F173" s="300"/>
      <c r="G173" s="300"/>
      <c r="H173" s="300"/>
    </row>
    <row r="174" spans="2:8">
      <c r="B174" s="61"/>
      <c r="C174" s="61"/>
      <c r="D174" s="61"/>
      <c r="E174" s="300"/>
      <c r="F174" s="300"/>
      <c r="G174" s="300"/>
      <c r="H174" s="300"/>
    </row>
    <row r="175" spans="2:8">
      <c r="B175" s="61"/>
      <c r="C175" s="61"/>
      <c r="D175" s="61"/>
      <c r="E175" s="300"/>
      <c r="F175" s="300"/>
      <c r="G175" s="300"/>
      <c r="H175" s="300"/>
    </row>
    <row r="176" spans="2:8">
      <c r="B176" s="61"/>
      <c r="C176" s="61"/>
      <c r="D176" s="61"/>
      <c r="E176" s="300"/>
      <c r="F176" s="300"/>
      <c r="G176" s="300"/>
      <c r="H176" s="300"/>
    </row>
    <row r="177" spans="2:8">
      <c r="B177" s="61"/>
      <c r="C177" s="61"/>
      <c r="D177" s="61"/>
      <c r="E177" s="300"/>
      <c r="F177" s="300"/>
      <c r="G177" s="300"/>
      <c r="H177" s="300"/>
    </row>
    <row r="178" spans="2:8">
      <c r="B178" s="61"/>
      <c r="C178" s="61"/>
      <c r="D178" s="61"/>
      <c r="E178" s="300"/>
      <c r="F178" s="300"/>
      <c r="G178" s="300"/>
      <c r="H178" s="300"/>
    </row>
    <row r="179" spans="2:8">
      <c r="B179" s="61"/>
      <c r="C179" s="61"/>
      <c r="D179" s="61"/>
      <c r="E179" s="300"/>
      <c r="F179" s="300"/>
      <c r="G179" s="300"/>
      <c r="H179" s="300"/>
    </row>
    <row r="180" spans="2:8">
      <c r="B180" s="61"/>
      <c r="C180" s="61"/>
      <c r="D180" s="61"/>
      <c r="E180" s="300"/>
      <c r="F180" s="300"/>
      <c r="G180" s="300"/>
      <c r="H180" s="300"/>
    </row>
    <row r="181" spans="2:8">
      <c r="B181" s="61"/>
      <c r="C181" s="61"/>
      <c r="D181" s="61"/>
      <c r="E181" s="300"/>
      <c r="F181" s="300"/>
      <c r="G181" s="300"/>
      <c r="H181" s="300"/>
    </row>
    <row r="182" spans="2:8">
      <c r="B182" s="61"/>
      <c r="C182" s="61"/>
      <c r="D182" s="61"/>
      <c r="E182" s="300"/>
      <c r="F182" s="300"/>
      <c r="G182" s="300"/>
      <c r="H182" s="300"/>
    </row>
    <row r="183" spans="2:8">
      <c r="B183" s="61"/>
      <c r="C183" s="61"/>
      <c r="D183" s="61"/>
      <c r="E183" s="300"/>
      <c r="F183" s="300"/>
      <c r="G183" s="300"/>
      <c r="H183" s="300"/>
    </row>
    <row r="184" spans="2:8">
      <c r="B184" s="61"/>
      <c r="C184" s="61"/>
      <c r="D184" s="61"/>
    </row>
    <row r="185" spans="2:8">
      <c r="B185" s="61"/>
      <c r="C185" s="61"/>
      <c r="D185" s="61"/>
    </row>
    <row r="186" spans="2:8">
      <c r="B186" s="61"/>
      <c r="C186" s="61"/>
      <c r="D186" s="61"/>
    </row>
    <row r="187" spans="2:8">
      <c r="B187" s="61"/>
      <c r="C187" s="61"/>
      <c r="D187" s="61"/>
    </row>
    <row r="188" spans="2:8">
      <c r="B188" s="61"/>
      <c r="C188" s="61"/>
      <c r="D188" s="61"/>
    </row>
    <row r="189" spans="2:8">
      <c r="B189" s="61"/>
      <c r="C189" s="61"/>
      <c r="D189" s="61"/>
    </row>
    <row r="190" spans="2:8">
      <c r="B190" s="61"/>
      <c r="C190" s="61"/>
      <c r="D190" s="61"/>
    </row>
    <row r="191" spans="2:8" ht="26.25">
      <c r="B191" s="62"/>
      <c r="C191" s="62"/>
      <c r="D191" s="63"/>
    </row>
    <row r="192" spans="2:8">
      <c r="B192" s="68"/>
      <c r="C192" s="68"/>
      <c r="D192" s="69"/>
      <c r="E192" s="301"/>
      <c r="F192" s="301"/>
      <c r="G192" s="301"/>
      <c r="H192" s="301"/>
    </row>
    <row r="193" spans="2:8">
      <c r="B193" s="65"/>
      <c r="C193" s="65"/>
      <c r="D193" s="66"/>
    </row>
    <row r="194" spans="2:8">
      <c r="B194" s="70"/>
      <c r="C194" s="70"/>
      <c r="D194" s="71"/>
      <c r="E194" s="302"/>
      <c r="F194" s="302"/>
      <c r="G194" s="302"/>
      <c r="H194" s="302"/>
    </row>
    <row r="195" spans="2:8">
      <c r="B195" s="70"/>
      <c r="C195" s="70"/>
      <c r="D195" s="71"/>
      <c r="E195" s="302"/>
      <c r="F195" s="302"/>
      <c r="G195" s="302"/>
      <c r="H195" s="302"/>
    </row>
    <row r="196" spans="2:8">
      <c r="B196" s="61"/>
      <c r="C196" s="61"/>
      <c r="D196" s="67"/>
      <c r="E196" s="300"/>
      <c r="F196" s="300"/>
      <c r="G196" s="300"/>
      <c r="H196" s="300"/>
    </row>
    <row r="197" spans="2:8">
      <c r="B197" s="61"/>
      <c r="C197" s="61"/>
      <c r="D197" s="67"/>
      <c r="E197" s="300"/>
      <c r="F197" s="300"/>
      <c r="G197" s="300"/>
      <c r="H197" s="300"/>
    </row>
    <row r="198" spans="2:8">
      <c r="B198" s="61"/>
      <c r="C198" s="61"/>
      <c r="D198" s="67"/>
      <c r="E198" s="300"/>
      <c r="F198" s="300"/>
      <c r="G198" s="300"/>
      <c r="H198" s="300"/>
    </row>
    <row r="199" spans="2:8">
      <c r="B199" s="61"/>
      <c r="C199" s="61"/>
      <c r="D199" s="67"/>
      <c r="E199" s="300"/>
      <c r="F199" s="300"/>
      <c r="G199" s="300"/>
      <c r="H199" s="300"/>
    </row>
    <row r="200" spans="2:8">
      <c r="B200" s="61"/>
      <c r="C200" s="61"/>
      <c r="D200" s="67"/>
      <c r="E200" s="300"/>
      <c r="F200" s="300"/>
      <c r="G200" s="300"/>
      <c r="H200" s="300"/>
    </row>
    <row r="201" spans="2:8">
      <c r="B201" s="61"/>
      <c r="C201" s="61"/>
      <c r="D201" s="61"/>
      <c r="E201" s="300"/>
      <c r="F201" s="300"/>
      <c r="G201" s="300"/>
      <c r="H201" s="300"/>
    </row>
    <row r="202" spans="2:8">
      <c r="B202" s="61"/>
      <c r="C202" s="61"/>
      <c r="D202" s="61"/>
      <c r="E202" s="300"/>
      <c r="F202" s="300"/>
      <c r="G202" s="300"/>
      <c r="H202" s="300"/>
    </row>
    <row r="203" spans="2:8">
      <c r="B203" s="61"/>
      <c r="C203" s="61"/>
      <c r="D203" s="61"/>
      <c r="E203" s="300"/>
      <c r="F203" s="300"/>
      <c r="G203" s="300"/>
      <c r="H203" s="300"/>
    </row>
    <row r="204" spans="2:8">
      <c r="B204" s="61"/>
      <c r="C204" s="61"/>
      <c r="D204" s="61"/>
      <c r="E204" s="300"/>
      <c r="F204" s="300"/>
      <c r="G204" s="300"/>
      <c r="H204" s="300"/>
    </row>
    <row r="205" spans="2:8">
      <c r="B205" s="61"/>
      <c r="C205" s="61"/>
      <c r="D205" s="61"/>
      <c r="E205" s="300"/>
      <c r="F205" s="300"/>
      <c r="G205" s="300"/>
      <c r="H205" s="300"/>
    </row>
    <row r="206" spans="2:8">
      <c r="B206" s="61"/>
      <c r="C206" s="61"/>
      <c r="D206" s="61"/>
      <c r="E206" s="300"/>
      <c r="F206" s="300"/>
      <c r="G206" s="300"/>
      <c r="H206" s="300"/>
    </row>
    <row r="207" spans="2:8">
      <c r="B207" s="61"/>
      <c r="C207" s="61"/>
      <c r="D207" s="61"/>
      <c r="E207" s="300"/>
      <c r="F207" s="300"/>
      <c r="G207" s="300"/>
      <c r="H207" s="300"/>
    </row>
    <row r="208" spans="2:8">
      <c r="B208" s="61"/>
      <c r="C208" s="61"/>
      <c r="D208" s="61"/>
      <c r="E208" s="300"/>
      <c r="F208" s="300"/>
      <c r="G208" s="300"/>
      <c r="H208" s="300"/>
    </row>
    <row r="209" spans="2:8">
      <c r="B209" s="61"/>
      <c r="C209" s="61"/>
      <c r="D209" s="61"/>
      <c r="E209" s="300"/>
      <c r="F209" s="300"/>
      <c r="G209" s="300"/>
      <c r="H209" s="300"/>
    </row>
    <row r="210" spans="2:8">
      <c r="B210" s="61"/>
      <c r="C210" s="61"/>
      <c r="D210" s="61"/>
      <c r="E210" s="300"/>
      <c r="F210" s="300"/>
      <c r="G210" s="300"/>
      <c r="H210" s="300"/>
    </row>
    <row r="211" spans="2:8">
      <c r="B211" s="61"/>
      <c r="C211" s="61"/>
      <c r="D211" s="61"/>
      <c r="E211" s="300"/>
      <c r="F211" s="300"/>
      <c r="G211" s="300"/>
      <c r="H211" s="300"/>
    </row>
    <row r="212" spans="2:8">
      <c r="B212" s="60"/>
      <c r="C212" s="60"/>
      <c r="D212" s="60"/>
    </row>
    <row r="213" spans="2:8">
      <c r="B213" s="60"/>
      <c r="C213" s="60"/>
      <c r="D213" s="60"/>
    </row>
    <row r="214" spans="2:8">
      <c r="B214" s="60"/>
      <c r="C214" s="60"/>
      <c r="D214" s="60"/>
    </row>
    <row r="215" spans="2:8">
      <c r="B215" s="60"/>
      <c r="C215" s="60"/>
      <c r="D215" s="60"/>
    </row>
    <row r="216" spans="2:8" ht="26.25">
      <c r="B216" s="62"/>
      <c r="C216" s="62"/>
      <c r="D216" s="63"/>
    </row>
    <row r="217" spans="2:8">
      <c r="B217" s="68"/>
      <c r="C217" s="68"/>
      <c r="D217" s="69"/>
      <c r="E217" s="301"/>
      <c r="F217" s="301"/>
      <c r="G217" s="301"/>
      <c r="H217" s="301"/>
    </row>
    <row r="218" spans="2:8">
      <c r="B218" s="65"/>
      <c r="C218" s="65"/>
      <c r="D218" s="66"/>
    </row>
    <row r="219" spans="2:8">
      <c r="B219" s="70"/>
      <c r="C219" s="70"/>
      <c r="D219" s="71"/>
      <c r="E219" s="302"/>
      <c r="F219" s="302"/>
      <c r="G219" s="302"/>
      <c r="H219" s="302"/>
    </row>
    <row r="220" spans="2:8">
      <c r="B220" s="70"/>
      <c r="C220" s="70"/>
      <c r="D220" s="71"/>
      <c r="E220" s="302"/>
      <c r="F220" s="302"/>
      <c r="G220" s="302"/>
      <c r="H220" s="302"/>
    </row>
    <row r="221" spans="2:8">
      <c r="B221" s="60"/>
      <c r="C221" s="60"/>
      <c r="D221" s="60"/>
    </row>
    <row r="222" spans="2:8">
      <c r="B222" s="60"/>
      <c r="C222" s="60"/>
      <c r="D222" s="60"/>
    </row>
    <row r="223" spans="2:8">
      <c r="B223" s="60"/>
      <c r="C223" s="60"/>
      <c r="D223" s="60"/>
    </row>
    <row r="224" spans="2:8">
      <c r="B224" s="60"/>
      <c r="C224" s="60"/>
      <c r="D224" s="60"/>
    </row>
    <row r="225" spans="2:8">
      <c r="B225" s="60"/>
      <c r="C225" s="60"/>
      <c r="D225" s="60"/>
      <c r="E225" s="300"/>
      <c r="F225" s="300"/>
      <c r="G225" s="300"/>
      <c r="H225" s="300"/>
    </row>
    <row r="226" spans="2:8">
      <c r="B226" s="60"/>
      <c r="C226" s="60"/>
      <c r="D226" s="60"/>
      <c r="E226" s="300"/>
      <c r="F226" s="300"/>
      <c r="G226" s="300"/>
      <c r="H226" s="300"/>
    </row>
    <row r="227" spans="2:8">
      <c r="B227" s="60"/>
      <c r="C227" s="60"/>
      <c r="D227" s="60"/>
      <c r="E227" s="300"/>
      <c r="F227" s="300"/>
      <c r="G227" s="300"/>
      <c r="H227" s="300"/>
    </row>
    <row r="228" spans="2:8">
      <c r="B228" s="60"/>
      <c r="C228" s="60"/>
      <c r="D228" s="60"/>
      <c r="E228" s="300"/>
      <c r="F228" s="300"/>
      <c r="G228" s="300"/>
      <c r="H228" s="300"/>
    </row>
    <row r="229" spans="2:8">
      <c r="B229" s="60"/>
      <c r="C229" s="60"/>
      <c r="D229" s="60"/>
      <c r="E229" s="300"/>
      <c r="F229" s="300"/>
      <c r="G229" s="300"/>
      <c r="H229" s="300"/>
    </row>
    <row r="230" spans="2:8">
      <c r="B230" s="60"/>
      <c r="C230" s="60"/>
      <c r="D230" s="60"/>
      <c r="E230" s="300"/>
      <c r="F230" s="300"/>
      <c r="G230" s="300"/>
      <c r="H230" s="300"/>
    </row>
    <row r="231" spans="2:8">
      <c r="B231" s="60"/>
      <c r="C231" s="60"/>
      <c r="D231" s="60"/>
      <c r="E231" s="300"/>
      <c r="F231" s="300"/>
      <c r="G231" s="300"/>
      <c r="H231" s="300"/>
    </row>
    <row r="232" spans="2:8">
      <c r="B232" s="60"/>
      <c r="C232" s="60"/>
      <c r="D232" s="60"/>
      <c r="E232" s="300"/>
      <c r="F232" s="300"/>
      <c r="G232" s="300"/>
      <c r="H232" s="300"/>
    </row>
    <row r="233" spans="2:8">
      <c r="B233" s="60"/>
      <c r="C233" s="60"/>
      <c r="D233" s="60"/>
      <c r="E233" s="300"/>
      <c r="F233" s="300"/>
      <c r="G233" s="300"/>
      <c r="H233" s="300"/>
    </row>
    <row r="234" spans="2:8">
      <c r="B234" s="60"/>
      <c r="C234" s="60"/>
      <c r="D234" s="60"/>
      <c r="E234" s="300"/>
      <c r="F234" s="300"/>
      <c r="G234" s="300"/>
      <c r="H234" s="300"/>
    </row>
    <row r="235" spans="2:8">
      <c r="B235" s="60"/>
      <c r="C235" s="60"/>
      <c r="D235" s="60"/>
      <c r="E235" s="300"/>
      <c r="F235" s="300"/>
      <c r="G235" s="300"/>
      <c r="H235" s="300"/>
    </row>
    <row r="236" spans="2:8">
      <c r="B236" s="60"/>
      <c r="C236" s="60"/>
      <c r="D236" s="60"/>
      <c r="E236" s="300"/>
      <c r="F236" s="300"/>
      <c r="G236" s="300"/>
      <c r="H236" s="300"/>
    </row>
    <row r="237" spans="2:8">
      <c r="B237" s="60"/>
      <c r="C237" s="60"/>
      <c r="D237" s="60"/>
      <c r="E237" s="300"/>
      <c r="F237" s="300"/>
      <c r="G237" s="300"/>
      <c r="H237" s="300"/>
    </row>
    <row r="238" spans="2:8">
      <c r="B238" s="60"/>
      <c r="C238" s="60"/>
      <c r="D238" s="60"/>
      <c r="E238" s="300"/>
      <c r="F238" s="300"/>
      <c r="G238" s="300"/>
      <c r="H238" s="300"/>
    </row>
    <row r="239" spans="2:8">
      <c r="B239" s="60"/>
      <c r="C239" s="60"/>
      <c r="D239" s="60"/>
      <c r="E239" s="300"/>
      <c r="F239" s="300"/>
      <c r="G239" s="300"/>
      <c r="H239" s="300"/>
    </row>
    <row r="240" spans="2:8">
      <c r="B240" s="60"/>
      <c r="C240" s="60"/>
      <c r="D240" s="60"/>
    </row>
    <row r="241" spans="2:8" ht="26.25">
      <c r="B241" s="62"/>
      <c r="C241" s="62"/>
      <c r="D241" s="63"/>
    </row>
    <row r="242" spans="2:8">
      <c r="B242" s="68"/>
      <c r="C242" s="68"/>
      <c r="D242" s="69"/>
      <c r="E242" s="301"/>
      <c r="F242" s="301"/>
      <c r="G242" s="301"/>
      <c r="H242" s="301"/>
    </row>
    <row r="243" spans="2:8">
      <c r="B243" s="65"/>
      <c r="C243" s="65"/>
      <c r="D243" s="66"/>
    </row>
    <row r="244" spans="2:8">
      <c r="B244" s="70"/>
      <c r="C244" s="70"/>
      <c r="D244" s="71"/>
      <c r="E244" s="302"/>
      <c r="F244" s="302"/>
      <c r="G244" s="302"/>
      <c r="H244" s="302"/>
    </row>
    <row r="245" spans="2:8">
      <c r="B245" s="70"/>
      <c r="C245" s="70"/>
      <c r="D245" s="71"/>
      <c r="E245" s="302"/>
      <c r="F245" s="302"/>
      <c r="G245" s="302"/>
      <c r="H245" s="302"/>
    </row>
    <row r="246" spans="2:8">
      <c r="B246" s="73"/>
      <c r="C246" s="60"/>
      <c r="D246" s="61"/>
    </row>
    <row r="247" spans="2:8">
      <c r="B247" s="73"/>
      <c r="C247" s="60"/>
      <c r="D247" s="61"/>
    </row>
    <row r="248" spans="2:8">
      <c r="B248" s="73"/>
      <c r="C248" s="60"/>
      <c r="D248" s="61"/>
    </row>
    <row r="249" spans="2:8">
      <c r="B249" s="73"/>
      <c r="C249" s="60"/>
      <c r="D249" s="61"/>
    </row>
    <row r="250" spans="2:8">
      <c r="B250" s="73"/>
      <c r="C250" s="60"/>
      <c r="D250" s="61"/>
    </row>
    <row r="251" spans="2:8">
      <c r="B251" s="73"/>
      <c r="C251" s="60"/>
      <c r="D251" s="61"/>
    </row>
    <row r="252" spans="2:8">
      <c r="B252" s="73"/>
      <c r="C252" s="60"/>
      <c r="D252" s="61"/>
    </row>
    <row r="253" spans="2:8">
      <c r="B253" s="73"/>
      <c r="C253" s="60"/>
      <c r="D253" s="61"/>
      <c r="E253" s="300"/>
      <c r="F253" s="300"/>
      <c r="G253" s="300"/>
      <c r="H253" s="300"/>
    </row>
    <row r="254" spans="2:8">
      <c r="B254" s="73"/>
      <c r="C254" s="60"/>
      <c r="D254" s="74"/>
    </row>
    <row r="255" spans="2:8">
      <c r="B255" s="73"/>
      <c r="C255" s="60"/>
      <c r="D255" s="74"/>
    </row>
    <row r="256" spans="2:8">
      <c r="B256" s="73"/>
      <c r="C256" s="60"/>
      <c r="D256" s="74"/>
    </row>
    <row r="257" spans="2:8">
      <c r="B257" s="73"/>
      <c r="C257" s="60"/>
      <c r="D257" s="74"/>
    </row>
    <row r="258" spans="2:8">
      <c r="B258" s="73"/>
      <c r="C258" s="60"/>
      <c r="D258" s="74"/>
    </row>
    <row r="259" spans="2:8">
      <c r="B259" s="73"/>
      <c r="C259" s="60"/>
      <c r="D259" s="74"/>
    </row>
    <row r="260" spans="2:8">
      <c r="B260" s="73"/>
      <c r="C260" s="60"/>
      <c r="D260" s="74"/>
    </row>
    <row r="261" spans="2:8">
      <c r="B261" s="73"/>
      <c r="C261" s="60"/>
      <c r="D261" s="74"/>
    </row>
    <row r="262" spans="2:8">
      <c r="B262" s="73"/>
      <c r="C262" s="60"/>
      <c r="D262" s="74"/>
    </row>
    <row r="263" spans="2:8">
      <c r="B263" s="73"/>
      <c r="C263" s="60"/>
      <c r="D263" s="74"/>
    </row>
    <row r="264" spans="2:8">
      <c r="B264" s="73"/>
      <c r="C264" s="60"/>
      <c r="D264" s="60"/>
      <c r="E264" s="300"/>
      <c r="F264" s="300"/>
      <c r="G264" s="300"/>
      <c r="H264" s="300"/>
    </row>
    <row r="265" spans="2:8">
      <c r="B265" s="73"/>
      <c r="C265" s="60"/>
      <c r="D265" s="60"/>
      <c r="E265" s="300"/>
      <c r="F265" s="300"/>
      <c r="G265" s="300"/>
      <c r="H265" s="300"/>
    </row>
    <row r="266" spans="2:8">
      <c r="B266" s="73"/>
      <c r="C266" s="60"/>
      <c r="D266" s="60"/>
      <c r="E266" s="300"/>
      <c r="F266" s="300"/>
      <c r="G266" s="300"/>
      <c r="H266" s="300"/>
    </row>
    <row r="267" spans="2:8">
      <c r="B267" s="75"/>
      <c r="C267" s="75"/>
      <c r="D267" s="60"/>
      <c r="E267" s="291"/>
      <c r="F267" s="291"/>
      <c r="G267" s="291"/>
      <c r="H267" s="291"/>
    </row>
    <row r="268" spans="2:8">
      <c r="B268" s="60"/>
      <c r="C268" s="60"/>
      <c r="D268" s="60"/>
    </row>
    <row r="269" spans="2:8" ht="26.25">
      <c r="B269" s="62"/>
      <c r="C269" s="62"/>
      <c r="D269" s="63"/>
    </row>
    <row r="270" spans="2:8">
      <c r="B270" s="68"/>
      <c r="C270" s="68"/>
      <c r="D270" s="69"/>
      <c r="E270" s="301"/>
      <c r="F270" s="301"/>
      <c r="G270" s="301"/>
      <c r="H270" s="301"/>
    </row>
    <row r="271" spans="2:8">
      <c r="B271" s="65"/>
      <c r="C271" s="65"/>
      <c r="D271" s="66"/>
    </row>
    <row r="272" spans="2:8">
      <c r="B272" s="70"/>
      <c r="C272" s="70"/>
      <c r="D272" s="71"/>
      <c r="E272" s="302"/>
      <c r="F272" s="302"/>
      <c r="G272" s="302"/>
      <c r="H272" s="302"/>
    </row>
    <row r="273" spans="2:8">
      <c r="B273" s="70"/>
      <c r="C273" s="70"/>
      <c r="D273" s="71"/>
      <c r="E273" s="302"/>
      <c r="F273" s="302"/>
      <c r="G273" s="302"/>
      <c r="H273" s="302"/>
    </row>
    <row r="274" spans="2:8">
      <c r="B274" s="73"/>
      <c r="C274" s="60"/>
      <c r="D274" s="60"/>
      <c r="E274" s="300"/>
      <c r="F274" s="300"/>
      <c r="G274" s="300"/>
      <c r="H274" s="300"/>
    </row>
    <row r="275" spans="2:8">
      <c r="B275" s="60"/>
      <c r="C275" s="60"/>
      <c r="D275" s="60"/>
      <c r="E275" s="291"/>
      <c r="F275" s="291"/>
      <c r="G275" s="291"/>
      <c r="H275" s="291"/>
    </row>
    <row r="276" spans="2:8">
      <c r="B276" s="76"/>
      <c r="C276" s="76"/>
      <c r="D276" s="38"/>
      <c r="E276" s="305"/>
      <c r="F276" s="305"/>
      <c r="G276" s="329"/>
      <c r="H276" s="305"/>
    </row>
    <row r="277" spans="2:8">
      <c r="B277" s="73"/>
      <c r="C277" s="60"/>
      <c r="D277" s="60"/>
      <c r="E277" s="301"/>
      <c r="F277" s="301"/>
      <c r="G277" s="301"/>
      <c r="H277" s="301"/>
    </row>
    <row r="278" spans="2:8">
      <c r="B278" s="73"/>
      <c r="C278" s="60"/>
      <c r="D278" s="60"/>
      <c r="E278" s="301"/>
      <c r="F278" s="301"/>
      <c r="G278" s="301"/>
      <c r="H278" s="301"/>
    </row>
    <row r="279" spans="2:8">
      <c r="B279" s="73"/>
      <c r="C279" s="60"/>
      <c r="D279" s="60"/>
      <c r="E279" s="301"/>
      <c r="F279" s="301"/>
      <c r="G279" s="301"/>
      <c r="H279" s="301"/>
    </row>
    <row r="280" spans="2:8">
      <c r="B280" s="73"/>
      <c r="C280" s="60"/>
      <c r="D280" s="60"/>
      <c r="E280" s="301"/>
      <c r="F280" s="301"/>
      <c r="G280" s="301"/>
      <c r="H280" s="301"/>
    </row>
    <row r="281" spans="2:8">
      <c r="B281" s="73"/>
      <c r="C281" s="60"/>
      <c r="D281" s="60"/>
      <c r="E281" s="291"/>
      <c r="F281" s="291"/>
      <c r="G281" s="291"/>
      <c r="H281" s="291"/>
    </row>
    <row r="282" spans="2:8">
      <c r="B282" s="73"/>
      <c r="C282" s="60"/>
      <c r="D282" s="77"/>
      <c r="E282" s="301"/>
      <c r="F282" s="301"/>
      <c r="G282" s="301"/>
      <c r="H282" s="301"/>
    </row>
    <row r="283" spans="2:8">
      <c r="B283" s="60"/>
      <c r="C283" s="60"/>
      <c r="D283" s="77"/>
      <c r="E283" s="301"/>
      <c r="F283" s="301"/>
      <c r="G283" s="301"/>
      <c r="H283" s="301"/>
    </row>
    <row r="284" spans="2:8">
      <c r="B284" s="60"/>
      <c r="C284" s="60"/>
      <c r="D284" s="77"/>
      <c r="E284" s="301"/>
      <c r="F284" s="301"/>
      <c r="G284" s="301"/>
      <c r="H284" s="301"/>
    </row>
    <row r="285" spans="2:8">
      <c r="B285" s="60"/>
      <c r="C285" s="60"/>
      <c r="D285" s="77"/>
      <c r="E285" s="301"/>
      <c r="F285" s="301"/>
      <c r="G285" s="301"/>
      <c r="H285" s="301"/>
    </row>
    <row r="286" spans="2:8">
      <c r="B286" s="60"/>
      <c r="C286" s="60"/>
      <c r="D286" s="77"/>
      <c r="E286" s="301"/>
      <c r="F286" s="301"/>
      <c r="G286" s="301"/>
      <c r="H286" s="301"/>
    </row>
    <row r="287" spans="2:8">
      <c r="B287" s="60"/>
      <c r="C287" s="60"/>
      <c r="D287" s="77"/>
      <c r="E287" s="301"/>
      <c r="F287" s="301"/>
      <c r="G287" s="301"/>
      <c r="H287" s="301"/>
    </row>
    <row r="288" spans="2:8">
      <c r="B288" s="60"/>
      <c r="C288" s="60"/>
      <c r="D288" s="77"/>
      <c r="E288" s="301"/>
      <c r="F288" s="301"/>
      <c r="G288" s="301"/>
      <c r="H288" s="301"/>
    </row>
    <row r="289" spans="2:8">
      <c r="B289" s="60"/>
      <c r="C289" s="60"/>
      <c r="D289" s="77"/>
      <c r="E289" s="301"/>
      <c r="F289" s="301"/>
      <c r="G289" s="301"/>
      <c r="H289" s="301"/>
    </row>
    <row r="290" spans="2:8">
      <c r="B290" s="60"/>
      <c r="C290" s="60"/>
      <c r="D290" s="77"/>
      <c r="E290" s="301"/>
      <c r="F290" s="301"/>
      <c r="G290" s="301"/>
      <c r="H290" s="301"/>
    </row>
    <row r="291" spans="2:8">
      <c r="B291" s="60"/>
      <c r="C291" s="60"/>
      <c r="D291" s="77"/>
      <c r="E291" s="301"/>
      <c r="F291" s="301"/>
      <c r="G291" s="301"/>
      <c r="H291" s="301"/>
    </row>
    <row r="292" spans="2:8">
      <c r="B292" s="78"/>
      <c r="C292" s="78"/>
      <c r="D292" s="79"/>
      <c r="E292" s="306"/>
      <c r="F292" s="306"/>
      <c r="G292" s="306"/>
      <c r="H292" s="306"/>
    </row>
    <row r="293" spans="2:8">
      <c r="B293" s="75"/>
      <c r="C293" s="75"/>
      <c r="D293" s="60"/>
      <c r="E293" s="291"/>
      <c r="F293" s="291"/>
      <c r="G293" s="291"/>
      <c r="H293" s="291"/>
    </row>
    <row r="294" spans="2:8">
      <c r="B294" s="75"/>
      <c r="C294" s="75"/>
      <c r="D294" s="60"/>
      <c r="E294" s="291"/>
      <c r="F294" s="291"/>
      <c r="G294" s="291"/>
      <c r="H294" s="291"/>
    </row>
    <row r="295" spans="2:8" ht="26.25">
      <c r="B295" s="60"/>
      <c r="C295" s="60"/>
      <c r="D295" s="63"/>
    </row>
    <row r="296" spans="2:8">
      <c r="B296" s="68"/>
      <c r="C296" s="68"/>
      <c r="D296" s="69"/>
      <c r="E296" s="301"/>
      <c r="F296" s="301"/>
      <c r="G296" s="301"/>
      <c r="H296" s="301"/>
    </row>
    <row r="297" spans="2:8">
      <c r="B297" s="80"/>
      <c r="C297" s="80"/>
      <c r="D297" s="81"/>
    </row>
    <row r="298" spans="2:8">
      <c r="B298" s="70"/>
      <c r="C298" s="70"/>
      <c r="D298" s="71"/>
      <c r="E298" s="302"/>
      <c r="F298" s="302"/>
      <c r="G298" s="302"/>
      <c r="H298" s="302"/>
    </row>
    <row r="299" spans="2:8">
      <c r="B299" s="70"/>
      <c r="C299" s="70"/>
      <c r="D299" s="71"/>
      <c r="E299" s="302"/>
      <c r="F299" s="302"/>
      <c r="G299" s="302"/>
      <c r="H299" s="302"/>
    </row>
    <row r="300" spans="2:8">
      <c r="B300" s="61"/>
      <c r="C300" s="61"/>
      <c r="D300" s="67"/>
    </row>
    <row r="301" spans="2:8">
      <c r="B301" s="61"/>
      <c r="C301" s="61"/>
      <c r="D301" s="61"/>
    </row>
    <row r="302" spans="2:8">
      <c r="B302" s="61"/>
      <c r="C302" s="61"/>
      <c r="D302" s="61"/>
    </row>
    <row r="317" spans="2:8">
      <c r="B317" s="61"/>
      <c r="C317" s="61"/>
      <c r="D317" s="61"/>
      <c r="E317" s="300"/>
      <c r="F317" s="300"/>
      <c r="G317" s="300"/>
      <c r="H317" s="300"/>
    </row>
    <row r="318" spans="2:8">
      <c r="B318" s="70"/>
      <c r="C318" s="70"/>
      <c r="D318" s="70"/>
      <c r="E318" s="304"/>
      <c r="F318" s="304"/>
      <c r="G318" s="304"/>
      <c r="H318" s="304"/>
    </row>
    <row r="319" spans="2:8">
      <c r="B319" s="61"/>
      <c r="C319" s="61"/>
      <c r="D319" s="61"/>
      <c r="E319" s="300"/>
      <c r="F319" s="300"/>
      <c r="G319" s="300"/>
      <c r="H319" s="300"/>
    </row>
    <row r="320" spans="2:8">
      <c r="B320" s="61"/>
      <c r="C320" s="61"/>
      <c r="D320" s="61"/>
      <c r="E320" s="300"/>
      <c r="F320" s="300"/>
      <c r="G320" s="300"/>
      <c r="H320" s="300"/>
    </row>
    <row r="321" spans="2:8" ht="26.25">
      <c r="B321" s="62"/>
      <c r="C321" s="62"/>
      <c r="D321" s="63"/>
    </row>
    <row r="322" spans="2:8">
      <c r="B322" s="68"/>
      <c r="C322" s="68"/>
      <c r="D322" s="69"/>
      <c r="E322" s="301"/>
      <c r="F322" s="301"/>
      <c r="G322" s="301"/>
      <c r="H322" s="301"/>
    </row>
    <row r="323" spans="2:8">
      <c r="B323" s="80"/>
      <c r="C323" s="80"/>
      <c r="D323" s="81"/>
    </row>
    <row r="324" spans="2:8">
      <c r="B324" s="70"/>
      <c r="C324" s="70"/>
      <c r="D324" s="71"/>
      <c r="E324" s="302"/>
      <c r="F324" s="302"/>
      <c r="G324" s="302"/>
      <c r="H324" s="302"/>
    </row>
    <row r="325" spans="2:8">
      <c r="B325" s="70"/>
      <c r="C325" s="70"/>
      <c r="D325" s="71"/>
      <c r="E325" s="302"/>
      <c r="F325" s="302"/>
      <c r="G325" s="302"/>
      <c r="H325" s="302"/>
    </row>
    <row r="326" spans="2:8">
      <c r="B326" s="60"/>
      <c r="C326" s="60"/>
      <c r="D326" s="60"/>
      <c r="E326" s="301"/>
      <c r="F326" s="301"/>
      <c r="G326" s="301"/>
      <c r="H326" s="301"/>
    </row>
    <row r="327" spans="2:8">
      <c r="B327" s="60"/>
      <c r="C327" s="60"/>
      <c r="D327" s="60"/>
      <c r="E327" s="301"/>
      <c r="F327" s="301"/>
      <c r="G327" s="301"/>
      <c r="H327" s="301"/>
    </row>
    <row r="328" spans="2:8">
      <c r="B328" s="61"/>
      <c r="C328" s="61"/>
      <c r="D328" s="61"/>
    </row>
    <row r="342" spans="2:8">
      <c r="B342" s="61"/>
      <c r="C342" s="61"/>
      <c r="D342" s="61"/>
      <c r="E342" s="300"/>
      <c r="F342" s="300"/>
      <c r="G342" s="300"/>
      <c r="H342" s="300"/>
    </row>
    <row r="343" spans="2:8">
      <c r="B343" s="61"/>
      <c r="C343" s="61"/>
      <c r="D343" s="61"/>
      <c r="E343" s="300"/>
      <c r="F343" s="300"/>
      <c r="G343" s="300"/>
      <c r="H343" s="300"/>
    </row>
    <row r="344" spans="2:8">
      <c r="B344" s="70"/>
      <c r="C344" s="70"/>
      <c r="D344" s="70"/>
      <c r="E344" s="304"/>
      <c r="F344" s="304"/>
      <c r="G344" s="304"/>
      <c r="H344" s="304"/>
    </row>
    <row r="345" spans="2:8">
      <c r="B345" s="61"/>
      <c r="C345" s="61"/>
      <c r="D345" s="61"/>
      <c r="E345" s="300"/>
      <c r="F345" s="300"/>
      <c r="G345" s="300"/>
      <c r="H345" s="300"/>
    </row>
    <row r="346" spans="2:8">
      <c r="B346" s="61"/>
      <c r="C346" s="61"/>
      <c r="D346" s="61"/>
      <c r="E346" s="300"/>
      <c r="F346" s="300"/>
      <c r="G346" s="300"/>
      <c r="H346" s="300"/>
    </row>
    <row r="347" spans="2:8">
      <c r="B347" s="61"/>
      <c r="C347" s="61"/>
      <c r="D347" s="61"/>
      <c r="E347" s="300"/>
      <c r="F347" s="300"/>
      <c r="G347" s="300"/>
      <c r="H347" s="300"/>
    </row>
    <row r="348" spans="2:8">
      <c r="B348" s="61"/>
      <c r="C348" s="61"/>
      <c r="D348" s="61"/>
      <c r="E348" s="300"/>
      <c r="F348" s="300"/>
      <c r="G348" s="300"/>
      <c r="H348" s="300"/>
    </row>
    <row r="349" spans="2:8">
      <c r="B349" s="61"/>
      <c r="C349" s="61"/>
      <c r="D349" s="61"/>
      <c r="E349" s="300"/>
      <c r="F349" s="300"/>
      <c r="G349" s="300"/>
      <c r="H349" s="300"/>
    </row>
    <row r="350" spans="2:8">
      <c r="B350" s="70"/>
      <c r="C350" s="70"/>
      <c r="D350" s="70"/>
      <c r="E350" s="304"/>
      <c r="F350" s="304"/>
      <c r="G350" s="304"/>
      <c r="H350" s="304"/>
    </row>
    <row r="351" spans="2:8">
      <c r="B351" s="70"/>
      <c r="C351" s="70"/>
      <c r="D351" s="70"/>
      <c r="E351" s="304"/>
      <c r="F351" s="304"/>
      <c r="G351" s="304"/>
      <c r="H351" s="304"/>
    </row>
    <row r="352" spans="2:8">
      <c r="B352" s="60"/>
      <c r="C352" s="60"/>
      <c r="D352" s="60"/>
      <c r="E352" s="299"/>
      <c r="F352" s="299"/>
      <c r="G352" s="299"/>
      <c r="H352" s="299"/>
    </row>
    <row r="353" spans="2:8">
      <c r="B353" s="60"/>
      <c r="C353" s="60"/>
      <c r="D353" s="60"/>
      <c r="E353" s="299"/>
      <c r="F353" s="299"/>
      <c r="G353" s="299"/>
      <c r="H353" s="299"/>
    </row>
    <row r="354" spans="2:8">
      <c r="B354" s="60"/>
      <c r="C354" s="60"/>
      <c r="D354" s="60"/>
      <c r="E354" s="299"/>
      <c r="F354" s="299"/>
      <c r="G354" s="299"/>
      <c r="H354" s="299"/>
    </row>
    <row r="355" spans="2:8">
      <c r="B355" s="60"/>
      <c r="C355" s="60"/>
      <c r="D355" s="60"/>
      <c r="E355" s="299"/>
      <c r="F355" s="299"/>
      <c r="G355" s="299"/>
      <c r="H355" s="299"/>
    </row>
    <row r="356" spans="2:8">
      <c r="B356" s="60"/>
      <c r="C356" s="60"/>
      <c r="D356" s="60"/>
      <c r="E356" s="299"/>
      <c r="F356" s="299"/>
      <c r="G356" s="299"/>
      <c r="H356" s="299"/>
    </row>
    <row r="357" spans="2:8">
      <c r="B357" s="60"/>
      <c r="C357" s="60"/>
      <c r="D357" s="60"/>
      <c r="E357" s="299"/>
      <c r="F357" s="299"/>
      <c r="G357" s="299"/>
      <c r="H357" s="299"/>
    </row>
    <row r="358" spans="2:8">
      <c r="B358" s="60"/>
      <c r="C358" s="60"/>
      <c r="D358" s="60"/>
      <c r="E358" s="299"/>
      <c r="F358" s="299"/>
      <c r="G358" s="299"/>
      <c r="H358" s="299"/>
    </row>
    <row r="359" spans="2:8">
      <c r="B359" s="60"/>
      <c r="C359" s="60"/>
      <c r="D359" s="60"/>
      <c r="E359" s="299"/>
      <c r="F359" s="299"/>
      <c r="G359" s="299"/>
      <c r="H359" s="299"/>
    </row>
    <row r="360" spans="2:8">
      <c r="B360" s="60"/>
      <c r="C360" s="60"/>
      <c r="D360" s="60"/>
      <c r="E360" s="299"/>
      <c r="F360" s="299"/>
      <c r="G360" s="299"/>
      <c r="H360" s="299"/>
    </row>
    <row r="361" spans="2:8">
      <c r="B361" s="60"/>
      <c r="C361" s="60"/>
      <c r="D361" s="60"/>
      <c r="E361" s="299"/>
      <c r="F361" s="299"/>
      <c r="G361" s="299"/>
      <c r="H361" s="299"/>
    </row>
    <row r="362" spans="2:8">
      <c r="B362" s="60"/>
      <c r="C362" s="60"/>
      <c r="D362" s="60"/>
      <c r="E362" s="299"/>
      <c r="F362" s="299"/>
      <c r="G362" s="299"/>
      <c r="H362" s="299"/>
    </row>
    <row r="363" spans="2:8">
      <c r="B363" s="60"/>
      <c r="C363" s="60"/>
      <c r="D363" s="60"/>
      <c r="E363" s="299"/>
      <c r="F363" s="299"/>
      <c r="G363" s="299"/>
      <c r="H363" s="299"/>
    </row>
    <row r="364" spans="2:8">
      <c r="B364" s="60"/>
      <c r="C364" s="60"/>
      <c r="D364" s="60"/>
      <c r="E364" s="299"/>
      <c r="F364" s="299"/>
      <c r="G364" s="299"/>
      <c r="H364" s="299"/>
    </row>
    <row r="365" spans="2:8">
      <c r="B365" s="60"/>
      <c r="C365" s="60"/>
      <c r="D365" s="60"/>
      <c r="E365" s="299"/>
      <c r="F365" s="299"/>
      <c r="G365" s="299"/>
      <c r="H365" s="299"/>
    </row>
    <row r="366" spans="2:8">
      <c r="B366" s="60"/>
      <c r="C366" s="60"/>
      <c r="D366" s="60"/>
      <c r="E366" s="299"/>
      <c r="F366" s="299"/>
      <c r="G366" s="299"/>
      <c r="H366" s="299"/>
    </row>
    <row r="367" spans="2:8">
      <c r="B367" s="60"/>
      <c r="C367" s="60"/>
      <c r="D367" s="60"/>
      <c r="E367" s="299"/>
      <c r="F367" s="299"/>
      <c r="G367" s="299"/>
      <c r="H367" s="299"/>
    </row>
    <row r="368" spans="2:8">
      <c r="B368" s="60"/>
      <c r="C368" s="60"/>
      <c r="D368" s="60"/>
      <c r="E368" s="299"/>
      <c r="F368" s="299"/>
      <c r="G368" s="299"/>
      <c r="H368" s="299"/>
    </row>
    <row r="369" spans="2:8">
      <c r="B369" s="60"/>
      <c r="C369" s="60"/>
      <c r="D369" s="60"/>
      <c r="E369" s="299"/>
      <c r="F369" s="299"/>
      <c r="G369" s="299"/>
      <c r="H369" s="299"/>
    </row>
    <row r="370" spans="2:8">
      <c r="B370" s="60"/>
      <c r="C370" s="60"/>
      <c r="D370" s="60"/>
      <c r="E370" s="299"/>
      <c r="F370" s="299"/>
      <c r="G370" s="299"/>
      <c r="H370" s="299"/>
    </row>
    <row r="371" spans="2:8">
      <c r="B371" s="79"/>
      <c r="C371" s="79"/>
      <c r="D371" s="79"/>
      <c r="E371" s="306"/>
      <c r="F371" s="306"/>
      <c r="G371" s="306"/>
      <c r="H371" s="306"/>
    </row>
    <row r="372" spans="2:8">
      <c r="B372" s="60"/>
      <c r="C372" s="60"/>
      <c r="D372" s="60"/>
      <c r="E372" s="291"/>
      <c r="F372" s="291"/>
      <c r="G372" s="291"/>
      <c r="H372" s="291"/>
    </row>
    <row r="373" spans="2:8">
      <c r="B373" s="61"/>
      <c r="C373" s="61"/>
      <c r="D373" s="61"/>
      <c r="E373" s="300"/>
      <c r="F373" s="300"/>
      <c r="G373" s="300"/>
      <c r="H373" s="300"/>
    </row>
    <row r="374" spans="2:8">
      <c r="B374" s="61"/>
      <c r="C374" s="61"/>
      <c r="D374" s="61"/>
      <c r="E374" s="300"/>
      <c r="F374" s="300"/>
      <c r="G374" s="300"/>
      <c r="H374" s="300"/>
    </row>
    <row r="375" spans="2:8">
      <c r="B375" s="61"/>
      <c r="C375" s="61"/>
      <c r="D375" s="61"/>
      <c r="E375" s="300"/>
      <c r="F375" s="300"/>
      <c r="G375" s="300"/>
      <c r="H375" s="300"/>
    </row>
    <row r="376" spans="2:8">
      <c r="B376" s="70"/>
      <c r="C376" s="70"/>
      <c r="D376" s="70"/>
      <c r="E376" s="304"/>
      <c r="F376" s="304"/>
      <c r="G376" s="304"/>
      <c r="H376" s="304"/>
    </row>
    <row r="377" spans="2:8">
      <c r="B377" s="70"/>
      <c r="C377" s="70"/>
      <c r="D377" s="70"/>
      <c r="E377" s="307"/>
      <c r="F377" s="304"/>
      <c r="G377" s="304"/>
      <c r="H377" s="304"/>
    </row>
    <row r="378" spans="2:8">
      <c r="B378" s="61"/>
      <c r="C378" s="61"/>
      <c r="D378" s="37"/>
      <c r="E378" s="308"/>
      <c r="F378" s="300"/>
      <c r="G378" s="300"/>
      <c r="H378" s="300"/>
    </row>
    <row r="379" spans="2:8">
      <c r="B379" s="61"/>
      <c r="C379" s="61"/>
      <c r="D379" s="37"/>
      <c r="E379" s="308"/>
      <c r="F379" s="300"/>
      <c r="G379" s="300"/>
      <c r="H379" s="300"/>
    </row>
    <row r="380" spans="2:8">
      <c r="B380" s="61"/>
      <c r="C380" s="61"/>
      <c r="D380" s="37"/>
      <c r="E380" s="308"/>
      <c r="F380" s="300"/>
      <c r="G380" s="300"/>
      <c r="H380" s="300"/>
    </row>
    <row r="381" spans="2:8">
      <c r="B381" s="61"/>
      <c r="C381" s="61"/>
      <c r="D381" s="61"/>
      <c r="E381" s="300"/>
      <c r="F381" s="300"/>
      <c r="G381" s="300"/>
      <c r="H381" s="300"/>
    </row>
    <row r="382" spans="2:8">
      <c r="B382" s="61"/>
      <c r="C382" s="61"/>
      <c r="D382" s="61"/>
      <c r="E382" s="300"/>
      <c r="F382" s="300"/>
      <c r="G382" s="300"/>
      <c r="H382" s="300"/>
    </row>
    <row r="383" spans="2:8">
      <c r="B383" s="61"/>
      <c r="C383" s="61"/>
      <c r="D383" s="61"/>
      <c r="E383" s="300"/>
      <c r="F383" s="300"/>
      <c r="G383" s="300"/>
      <c r="H383" s="300"/>
    </row>
    <row r="384" spans="2:8">
      <c r="B384" s="61"/>
      <c r="C384" s="61"/>
      <c r="D384" s="61"/>
      <c r="E384" s="300"/>
      <c r="F384" s="300"/>
      <c r="G384" s="300"/>
      <c r="H384" s="300"/>
    </row>
    <row r="385" spans="2:8">
      <c r="B385" s="61"/>
      <c r="C385" s="61"/>
      <c r="D385" s="61"/>
      <c r="E385" s="300"/>
      <c r="F385" s="300"/>
      <c r="G385" s="300"/>
      <c r="H385" s="300"/>
    </row>
    <row r="386" spans="2:8">
      <c r="B386" s="61"/>
      <c r="C386" s="61"/>
      <c r="D386" s="61"/>
      <c r="E386" s="300"/>
      <c r="F386" s="300"/>
      <c r="G386" s="300"/>
      <c r="H386" s="300"/>
    </row>
    <row r="387" spans="2:8">
      <c r="B387" s="61"/>
      <c r="C387" s="61"/>
      <c r="D387" s="61"/>
      <c r="E387" s="300"/>
      <c r="F387" s="300"/>
      <c r="G387" s="300"/>
      <c r="H387" s="300"/>
    </row>
    <row r="388" spans="2:8">
      <c r="B388" s="61"/>
      <c r="C388" s="61"/>
      <c r="D388" s="61"/>
      <c r="E388" s="300"/>
      <c r="F388" s="300"/>
      <c r="G388" s="300"/>
      <c r="H388" s="300"/>
    </row>
    <row r="389" spans="2:8">
      <c r="B389" s="61"/>
      <c r="C389" s="61"/>
      <c r="D389" s="61"/>
      <c r="E389" s="300"/>
      <c r="F389" s="300"/>
      <c r="G389" s="300"/>
      <c r="H389" s="300"/>
    </row>
    <row r="390" spans="2:8">
      <c r="B390" s="61"/>
      <c r="C390" s="61"/>
      <c r="D390" s="61"/>
      <c r="E390" s="300"/>
      <c r="F390" s="300"/>
      <c r="G390" s="300"/>
      <c r="H390" s="300"/>
    </row>
    <row r="391" spans="2:8">
      <c r="B391" s="61"/>
      <c r="C391" s="61"/>
      <c r="D391" s="61"/>
      <c r="E391" s="300"/>
      <c r="F391" s="300"/>
      <c r="G391" s="300"/>
      <c r="H391" s="300"/>
    </row>
    <row r="392" spans="2:8">
      <c r="B392" s="61"/>
      <c r="C392" s="61"/>
      <c r="D392" s="61"/>
      <c r="E392" s="300"/>
      <c r="F392" s="300"/>
      <c r="G392" s="300"/>
      <c r="H392" s="300"/>
    </row>
    <row r="393" spans="2:8">
      <c r="B393" s="61"/>
      <c r="C393" s="61"/>
      <c r="D393" s="61"/>
      <c r="E393" s="300"/>
      <c r="F393" s="300"/>
      <c r="G393" s="300"/>
      <c r="H393" s="300"/>
    </row>
    <row r="394" spans="2:8">
      <c r="B394" s="61"/>
      <c r="C394" s="61"/>
      <c r="D394" s="61"/>
      <c r="E394" s="300"/>
      <c r="F394" s="300"/>
      <c r="G394" s="300"/>
      <c r="H394" s="300"/>
    </row>
    <row r="395" spans="2:8">
      <c r="B395" s="61"/>
      <c r="C395" s="61"/>
      <c r="D395" s="61"/>
      <c r="E395" s="300"/>
      <c r="F395" s="300"/>
      <c r="G395" s="300"/>
      <c r="H395" s="300"/>
    </row>
    <row r="396" spans="2:8">
      <c r="B396" s="61"/>
      <c r="C396" s="61"/>
      <c r="D396" s="61"/>
      <c r="E396" s="300"/>
      <c r="F396" s="300"/>
      <c r="G396" s="300"/>
      <c r="H396" s="300"/>
    </row>
    <row r="397" spans="2:8">
      <c r="B397" s="61"/>
      <c r="C397" s="61"/>
      <c r="D397" s="61"/>
      <c r="E397" s="300"/>
      <c r="F397" s="300"/>
      <c r="G397" s="300"/>
      <c r="H397" s="300"/>
    </row>
    <row r="398" spans="2:8">
      <c r="B398" s="61"/>
      <c r="C398" s="61"/>
      <c r="D398" s="61"/>
      <c r="E398" s="300"/>
      <c r="F398" s="300"/>
      <c r="G398" s="300"/>
      <c r="H398" s="300"/>
    </row>
    <row r="399" spans="2:8">
      <c r="B399" s="61"/>
      <c r="C399" s="61"/>
      <c r="D399" s="61"/>
      <c r="E399" s="300"/>
      <c r="F399" s="300"/>
      <c r="G399" s="300"/>
      <c r="H399" s="300"/>
    </row>
    <row r="400" spans="2:8">
      <c r="B400" s="61"/>
      <c r="C400" s="61"/>
      <c r="D400" s="61"/>
      <c r="E400" s="300"/>
      <c r="F400" s="300"/>
      <c r="G400" s="300"/>
      <c r="H400" s="300"/>
    </row>
    <row r="401" spans="2:8">
      <c r="B401" s="61"/>
      <c r="C401" s="61"/>
      <c r="D401" s="61"/>
      <c r="E401" s="300"/>
      <c r="F401" s="300"/>
      <c r="G401" s="300"/>
      <c r="H401" s="300"/>
    </row>
    <row r="402" spans="2:8">
      <c r="B402" s="61"/>
      <c r="C402" s="61"/>
      <c r="D402" s="61"/>
      <c r="E402" s="300"/>
      <c r="F402" s="300"/>
      <c r="G402" s="300"/>
      <c r="H402" s="300"/>
    </row>
    <row r="403" spans="2:8">
      <c r="B403" s="61"/>
      <c r="C403" s="61"/>
      <c r="D403" s="61"/>
      <c r="E403" s="300"/>
      <c r="F403" s="300"/>
      <c r="G403" s="300"/>
      <c r="H403" s="300"/>
    </row>
    <row r="404" spans="2:8">
      <c r="B404" s="70"/>
      <c r="C404" s="70"/>
      <c r="D404" s="70"/>
      <c r="E404" s="304"/>
      <c r="F404" s="304"/>
      <c r="G404" s="304"/>
      <c r="H404" s="304"/>
    </row>
    <row r="405" spans="2:8">
      <c r="B405" s="70"/>
      <c r="C405" s="70"/>
      <c r="D405" s="70"/>
      <c r="E405" s="304"/>
      <c r="F405" s="304"/>
      <c r="G405" s="304"/>
      <c r="H405" s="304"/>
    </row>
    <row r="406" spans="2:8">
      <c r="B406" s="61"/>
      <c r="C406" s="61"/>
      <c r="D406" s="61"/>
      <c r="E406" s="300"/>
      <c r="F406" s="300"/>
      <c r="G406" s="300"/>
      <c r="H406" s="300"/>
    </row>
    <row r="407" spans="2:8">
      <c r="B407" s="61"/>
      <c r="C407" s="61"/>
      <c r="D407" s="61"/>
      <c r="E407" s="300"/>
      <c r="F407" s="300"/>
      <c r="G407" s="300"/>
      <c r="H407" s="300"/>
    </row>
    <row r="408" spans="2:8">
      <c r="B408" s="61"/>
      <c r="C408" s="61"/>
      <c r="D408" s="61"/>
      <c r="E408" s="300"/>
      <c r="F408" s="300"/>
      <c r="G408" s="300"/>
      <c r="H408" s="300"/>
    </row>
    <row r="409" spans="2:8">
      <c r="B409" s="61"/>
      <c r="C409" s="61"/>
      <c r="D409" s="61"/>
      <c r="E409" s="300"/>
      <c r="F409" s="300"/>
      <c r="G409" s="300"/>
      <c r="H409" s="300"/>
    </row>
    <row r="410" spans="2:8">
      <c r="B410" s="61"/>
      <c r="C410" s="61"/>
      <c r="D410" s="61"/>
      <c r="E410" s="300"/>
      <c r="F410" s="300"/>
      <c r="G410" s="300"/>
      <c r="H410" s="300"/>
    </row>
    <row r="411" spans="2:8">
      <c r="B411" s="61"/>
      <c r="C411" s="61"/>
      <c r="D411" s="61"/>
      <c r="E411" s="300"/>
      <c r="F411" s="300"/>
      <c r="G411" s="300"/>
      <c r="H411" s="300"/>
    </row>
    <row r="412" spans="2:8">
      <c r="B412" s="83"/>
      <c r="C412" s="83"/>
      <c r="D412" s="61"/>
      <c r="E412" s="300"/>
      <c r="F412" s="300"/>
      <c r="G412" s="300"/>
      <c r="H412" s="300"/>
    </row>
    <row r="424" spans="2:8">
      <c r="B424" s="83"/>
      <c r="C424" s="83"/>
      <c r="D424" s="61"/>
      <c r="E424" s="300"/>
      <c r="F424" s="300"/>
      <c r="G424" s="300"/>
      <c r="H424" s="300"/>
    </row>
    <row r="425" spans="2:8">
      <c r="B425" s="61"/>
      <c r="C425" s="61"/>
      <c r="D425" s="61"/>
      <c r="E425" s="300"/>
      <c r="F425" s="300"/>
      <c r="G425" s="300"/>
      <c r="H425" s="300"/>
    </row>
    <row r="426" spans="2:8">
      <c r="B426" s="61"/>
      <c r="C426" s="61"/>
      <c r="D426" s="61"/>
      <c r="E426" s="300"/>
      <c r="F426" s="300"/>
      <c r="G426" s="300"/>
      <c r="H426" s="300"/>
    </row>
    <row r="427" spans="2:8">
      <c r="B427" s="61"/>
      <c r="C427" s="61"/>
      <c r="D427" s="61"/>
      <c r="E427" s="300"/>
      <c r="F427" s="300"/>
      <c r="G427" s="300"/>
      <c r="H427" s="300"/>
    </row>
    <row r="428" spans="2:8">
      <c r="B428" s="61"/>
      <c r="C428" s="61"/>
      <c r="D428" s="61"/>
      <c r="E428" s="300"/>
      <c r="F428" s="300"/>
      <c r="G428" s="300"/>
      <c r="H428" s="300"/>
    </row>
    <row r="429" spans="2:8">
      <c r="B429" s="61"/>
      <c r="C429" s="61"/>
      <c r="D429" s="61"/>
      <c r="E429" s="300"/>
      <c r="F429" s="300"/>
      <c r="G429" s="300"/>
      <c r="H429" s="300"/>
    </row>
    <row r="430" spans="2:8">
      <c r="B430" s="61"/>
      <c r="C430" s="61"/>
      <c r="D430" s="61"/>
    </row>
    <row r="431" spans="2:8">
      <c r="B431" s="61"/>
      <c r="C431" s="61"/>
      <c r="D431" s="61"/>
      <c r="E431" s="300"/>
      <c r="F431" s="300"/>
      <c r="G431" s="300"/>
      <c r="H431" s="300"/>
    </row>
    <row r="432" spans="2:8">
      <c r="B432" s="61"/>
      <c r="C432" s="61"/>
      <c r="D432" s="61"/>
      <c r="E432" s="300"/>
      <c r="F432" s="300"/>
      <c r="G432" s="300"/>
      <c r="H432" s="300"/>
    </row>
    <row r="433" spans="2:8">
      <c r="B433" s="61"/>
      <c r="C433" s="61"/>
      <c r="D433" s="61"/>
      <c r="E433" s="300"/>
      <c r="F433" s="300"/>
      <c r="G433" s="300"/>
      <c r="H433" s="300"/>
    </row>
    <row r="434" spans="2:8">
      <c r="B434" s="70"/>
      <c r="C434" s="70"/>
      <c r="D434" s="70"/>
      <c r="E434" s="304"/>
      <c r="F434" s="304"/>
      <c r="G434" s="304"/>
      <c r="H434" s="304"/>
    </row>
    <row r="435" spans="2:8">
      <c r="B435" s="70"/>
      <c r="C435" s="70"/>
      <c r="D435" s="70"/>
      <c r="E435" s="304"/>
      <c r="F435" s="304"/>
      <c r="G435" s="304"/>
      <c r="H435" s="304"/>
    </row>
    <row r="436" spans="2:8">
      <c r="B436" s="61"/>
      <c r="C436" s="61"/>
      <c r="D436" s="61"/>
      <c r="E436" s="300"/>
      <c r="F436" s="300"/>
      <c r="G436" s="300"/>
      <c r="H436" s="300"/>
    </row>
    <row r="437" spans="2:8">
      <c r="B437" s="61"/>
      <c r="C437" s="61"/>
      <c r="D437" s="61"/>
      <c r="E437" s="300"/>
      <c r="F437" s="300"/>
      <c r="G437" s="300"/>
      <c r="H437" s="300"/>
    </row>
    <row r="438" spans="2:8">
      <c r="B438" s="61"/>
      <c r="C438" s="61"/>
      <c r="D438" s="61"/>
      <c r="E438" s="300"/>
      <c r="F438" s="300"/>
      <c r="G438" s="300"/>
      <c r="H438" s="300"/>
    </row>
    <row r="439" spans="2:8">
      <c r="B439" s="61"/>
      <c r="C439" s="61"/>
      <c r="D439" s="61"/>
      <c r="E439" s="300"/>
      <c r="F439" s="300"/>
      <c r="G439" s="300"/>
      <c r="H439" s="300"/>
    </row>
    <row r="440" spans="2:8">
      <c r="B440" s="61"/>
      <c r="C440" s="61"/>
      <c r="D440" s="61"/>
      <c r="E440" s="300"/>
      <c r="F440" s="300"/>
      <c r="G440" s="300"/>
      <c r="H440" s="300"/>
    </row>
    <row r="441" spans="2:8">
      <c r="B441" s="61"/>
      <c r="C441" s="61"/>
      <c r="D441" s="61"/>
      <c r="E441" s="300"/>
      <c r="F441" s="300"/>
      <c r="G441" s="300"/>
      <c r="H441" s="300"/>
    </row>
    <row r="442" spans="2:8">
      <c r="B442" s="61"/>
      <c r="C442" s="61"/>
      <c r="D442" s="61"/>
      <c r="E442" s="300"/>
      <c r="F442" s="300"/>
      <c r="G442" s="300"/>
      <c r="H442" s="300"/>
    </row>
    <row r="443" spans="2:8">
      <c r="B443" s="61"/>
      <c r="C443" s="61"/>
      <c r="D443" s="61"/>
      <c r="E443" s="300"/>
      <c r="F443" s="300"/>
      <c r="G443" s="300"/>
      <c r="H443" s="300"/>
    </row>
    <row r="444" spans="2:8">
      <c r="B444" s="61"/>
      <c r="C444" s="61"/>
      <c r="D444" s="61"/>
      <c r="E444" s="300"/>
      <c r="F444" s="300"/>
      <c r="G444" s="300"/>
      <c r="H444" s="300"/>
    </row>
    <row r="445" spans="2:8">
      <c r="B445" s="61"/>
      <c r="C445" s="61"/>
      <c r="D445" s="61"/>
      <c r="E445" s="300"/>
      <c r="F445" s="300"/>
      <c r="G445" s="300"/>
      <c r="H445" s="300"/>
    </row>
    <row r="446" spans="2:8">
      <c r="B446" s="61"/>
      <c r="C446" s="61"/>
      <c r="D446" s="61"/>
      <c r="E446" s="300"/>
      <c r="F446" s="300"/>
      <c r="G446" s="300"/>
      <c r="H446" s="300"/>
    </row>
    <row r="447" spans="2:8">
      <c r="B447" s="61"/>
      <c r="C447" s="61"/>
      <c r="D447" s="61"/>
    </row>
    <row r="448" spans="2:8">
      <c r="B448" s="61"/>
      <c r="C448" s="61"/>
      <c r="D448" s="61"/>
    </row>
    <row r="449" spans="2:8">
      <c r="B449" s="61"/>
      <c r="C449" s="61"/>
      <c r="D449" s="61"/>
    </row>
    <row r="450" spans="2:8">
      <c r="B450" s="61"/>
      <c r="C450" s="61"/>
      <c r="D450" s="61"/>
    </row>
    <row r="451" spans="2:8">
      <c r="B451" s="61"/>
      <c r="C451" s="61"/>
      <c r="D451" s="61"/>
    </row>
    <row r="452" spans="2:8">
      <c r="B452" s="61"/>
      <c r="C452" s="61"/>
      <c r="D452" s="61"/>
    </row>
    <row r="453" spans="2:8">
      <c r="B453" s="61"/>
      <c r="C453" s="61"/>
      <c r="D453" s="61"/>
    </row>
    <row r="454" spans="2:8">
      <c r="B454" s="61"/>
      <c r="C454" s="61"/>
      <c r="D454" s="61"/>
    </row>
    <row r="455" spans="2:8">
      <c r="B455" s="61"/>
      <c r="C455" s="61"/>
      <c r="D455" s="61"/>
    </row>
    <row r="456" spans="2:8">
      <c r="B456" s="61"/>
      <c r="C456" s="61"/>
      <c r="D456" s="61"/>
    </row>
    <row r="457" spans="2:8">
      <c r="B457" s="61"/>
      <c r="C457" s="61"/>
      <c r="D457" s="61"/>
    </row>
    <row r="458" spans="2:8">
      <c r="B458" s="61"/>
      <c r="C458" s="61"/>
      <c r="D458" s="61"/>
    </row>
    <row r="459" spans="2:8">
      <c r="B459" s="61"/>
      <c r="C459" s="61"/>
      <c r="D459" s="61"/>
    </row>
    <row r="460" spans="2:8">
      <c r="B460" s="61"/>
      <c r="C460" s="61"/>
      <c r="D460" s="61"/>
    </row>
    <row r="461" spans="2:8">
      <c r="B461" s="61"/>
      <c r="C461" s="61"/>
      <c r="D461" s="61"/>
    </row>
    <row r="462" spans="2:8">
      <c r="B462" s="70"/>
      <c r="C462" s="70"/>
      <c r="D462" s="70"/>
      <c r="E462" s="302"/>
      <c r="F462" s="302"/>
      <c r="G462" s="302"/>
      <c r="H462" s="302"/>
    </row>
    <row r="463" spans="2:8">
      <c r="B463" s="70"/>
      <c r="C463" s="70"/>
      <c r="D463" s="70"/>
      <c r="E463" s="302"/>
      <c r="F463" s="302"/>
      <c r="G463" s="302"/>
      <c r="H463" s="302"/>
    </row>
    <row r="464" spans="2:8">
      <c r="B464" s="73"/>
      <c r="C464" s="60"/>
      <c r="D464" s="84"/>
      <c r="E464" s="308"/>
      <c r="F464" s="308"/>
      <c r="G464" s="308"/>
      <c r="H464" s="308"/>
    </row>
    <row r="465" spans="2:8">
      <c r="B465" s="73"/>
      <c r="C465" s="60"/>
      <c r="D465" s="84"/>
      <c r="E465" s="308"/>
      <c r="F465" s="308"/>
      <c r="G465" s="308"/>
      <c r="H465" s="308"/>
    </row>
    <row r="466" spans="2:8">
      <c r="B466" s="73"/>
      <c r="C466" s="60"/>
      <c r="D466" s="84"/>
      <c r="E466" s="308"/>
      <c r="F466" s="308"/>
      <c r="G466" s="308"/>
      <c r="H466" s="308"/>
    </row>
    <row r="467" spans="2:8">
      <c r="B467" s="73"/>
      <c r="C467" s="60"/>
      <c r="D467" s="84"/>
      <c r="E467" s="308"/>
      <c r="F467" s="308"/>
      <c r="G467" s="308"/>
      <c r="H467" s="308"/>
    </row>
    <row r="468" spans="2:8">
      <c r="B468" s="73"/>
      <c r="C468" s="60"/>
      <c r="D468" s="84"/>
      <c r="E468" s="308"/>
      <c r="F468" s="308"/>
      <c r="G468" s="308"/>
      <c r="H468" s="308"/>
    </row>
    <row r="469" spans="2:8">
      <c r="B469" s="73"/>
      <c r="C469" s="60"/>
      <c r="D469" s="84"/>
      <c r="E469" s="308"/>
      <c r="F469" s="308"/>
      <c r="G469" s="308"/>
      <c r="H469" s="308"/>
    </row>
    <row r="470" spans="2:8">
      <c r="B470" s="73"/>
      <c r="C470" s="60"/>
      <c r="D470" s="84"/>
      <c r="E470" s="308"/>
      <c r="F470" s="308"/>
      <c r="G470" s="308"/>
      <c r="H470" s="308"/>
    </row>
    <row r="471" spans="2:8">
      <c r="B471" s="73"/>
      <c r="C471" s="60"/>
      <c r="D471" s="84"/>
      <c r="E471" s="308"/>
      <c r="F471" s="308"/>
      <c r="G471" s="308"/>
      <c r="H471" s="308"/>
    </row>
    <row r="472" spans="2:8">
      <c r="B472" s="73"/>
      <c r="C472" s="60"/>
      <c r="D472" s="84"/>
      <c r="E472" s="308"/>
      <c r="F472" s="308"/>
      <c r="G472" s="308"/>
      <c r="H472" s="308"/>
    </row>
    <row r="473" spans="2:8">
      <c r="B473" s="73"/>
      <c r="C473" s="60"/>
      <c r="D473" s="84"/>
      <c r="E473" s="308"/>
      <c r="F473" s="308"/>
      <c r="G473" s="308"/>
      <c r="H473" s="308"/>
    </row>
    <row r="474" spans="2:8">
      <c r="B474" s="60"/>
      <c r="C474" s="60"/>
      <c r="D474" s="60"/>
      <c r="E474" s="291"/>
      <c r="F474" s="291"/>
      <c r="G474" s="291"/>
      <c r="H474" s="291"/>
    </row>
    <row r="475" spans="2:8">
      <c r="B475" s="60"/>
      <c r="C475" s="60"/>
      <c r="D475" s="60"/>
      <c r="E475" s="291"/>
      <c r="F475" s="291"/>
      <c r="G475" s="291"/>
      <c r="H475" s="291"/>
    </row>
    <row r="476" spans="2:8">
      <c r="B476" s="60"/>
      <c r="C476" s="60"/>
      <c r="D476" s="60"/>
      <c r="E476" s="291"/>
      <c r="F476" s="291"/>
      <c r="G476" s="291"/>
      <c r="H476" s="291"/>
    </row>
    <row r="477" spans="2:8">
      <c r="B477" s="60"/>
      <c r="C477" s="60"/>
      <c r="D477" s="60"/>
      <c r="E477" s="291"/>
      <c r="F477" s="291"/>
      <c r="G477" s="291"/>
      <c r="H477" s="291"/>
    </row>
    <row r="478" spans="2:8">
      <c r="B478" s="60"/>
      <c r="C478" s="60"/>
      <c r="D478" s="60"/>
      <c r="E478" s="291"/>
      <c r="F478" s="291"/>
      <c r="G478" s="291"/>
      <c r="H478" s="291"/>
    </row>
    <row r="479" spans="2:8">
      <c r="B479" s="60"/>
      <c r="C479" s="60"/>
      <c r="D479" s="60"/>
      <c r="E479" s="291"/>
      <c r="F479" s="291"/>
      <c r="G479" s="291"/>
      <c r="H479" s="291"/>
    </row>
    <row r="480" spans="2:8">
      <c r="B480" s="60"/>
      <c r="C480" s="60"/>
      <c r="D480" s="60"/>
      <c r="E480" s="291"/>
      <c r="F480" s="291"/>
      <c r="G480" s="291"/>
      <c r="H480" s="291"/>
    </row>
    <row r="481" spans="2:8">
      <c r="B481" s="60"/>
      <c r="C481" s="60"/>
      <c r="D481" s="60"/>
      <c r="E481" s="291"/>
      <c r="F481" s="291"/>
      <c r="G481" s="291"/>
      <c r="H481" s="291"/>
    </row>
    <row r="482" spans="2:8">
      <c r="B482" s="60"/>
      <c r="C482" s="60"/>
      <c r="D482" s="60"/>
      <c r="E482" s="291"/>
      <c r="F482" s="291"/>
      <c r="G482" s="291"/>
      <c r="H482" s="291"/>
    </row>
    <row r="483" spans="2:8">
      <c r="B483" s="60"/>
      <c r="C483" s="60"/>
      <c r="D483" s="60"/>
      <c r="E483" s="291"/>
      <c r="F483" s="291"/>
      <c r="G483" s="291"/>
      <c r="H483" s="291"/>
    </row>
    <row r="484" spans="2:8">
      <c r="B484" s="70"/>
      <c r="C484" s="70"/>
      <c r="D484" s="70"/>
      <c r="E484" s="302"/>
      <c r="F484" s="302"/>
      <c r="G484" s="302"/>
      <c r="H484" s="302"/>
    </row>
    <row r="485" spans="2:8">
      <c r="B485" s="61"/>
      <c r="C485" s="61"/>
      <c r="D485" s="61"/>
    </row>
    <row r="486" spans="2:8">
      <c r="B486" s="61"/>
      <c r="C486" s="61"/>
      <c r="D486" s="61"/>
    </row>
    <row r="487" spans="2:8">
      <c r="B487" s="61"/>
      <c r="C487" s="61"/>
      <c r="D487" s="61"/>
    </row>
    <row r="488" spans="2:8">
      <c r="B488" s="61"/>
      <c r="C488" s="61"/>
      <c r="D488" s="61"/>
    </row>
    <row r="489" spans="2:8">
      <c r="B489" s="70"/>
      <c r="C489" s="70"/>
      <c r="D489" s="70"/>
      <c r="E489" s="302"/>
      <c r="F489" s="302"/>
      <c r="G489" s="302"/>
      <c r="H489" s="302"/>
    </row>
    <row r="490" spans="2:8">
      <c r="B490" s="70"/>
      <c r="C490" s="70"/>
      <c r="D490" s="70"/>
      <c r="E490" s="302"/>
      <c r="F490" s="302"/>
      <c r="G490" s="302"/>
      <c r="H490" s="302"/>
    </row>
    <row r="491" spans="2:8">
      <c r="B491" s="61"/>
      <c r="C491" s="61"/>
      <c r="D491" s="61"/>
    </row>
    <row r="492" spans="2:8">
      <c r="B492" s="61"/>
      <c r="C492" s="61"/>
      <c r="D492" s="61"/>
    </row>
    <row r="493" spans="2:8">
      <c r="B493" s="61"/>
      <c r="C493" s="61"/>
      <c r="D493" s="61"/>
    </row>
    <row r="494" spans="2:8">
      <c r="B494" s="61"/>
      <c r="C494" s="61"/>
      <c r="D494" s="61"/>
    </row>
    <row r="495" spans="2:8">
      <c r="B495" s="61"/>
      <c r="C495" s="61"/>
      <c r="D495" s="61"/>
    </row>
    <row r="496" spans="2:8">
      <c r="B496" s="61"/>
      <c r="C496" s="61"/>
      <c r="D496" s="61"/>
    </row>
    <row r="497" spans="2:8">
      <c r="B497" s="61"/>
      <c r="C497" s="61"/>
      <c r="D497" s="61"/>
    </row>
    <row r="498" spans="2:8">
      <c r="B498" s="61"/>
      <c r="C498" s="61"/>
      <c r="D498" s="61"/>
      <c r="E498" s="300"/>
      <c r="F498" s="300"/>
      <c r="G498" s="300"/>
      <c r="H498" s="300"/>
    </row>
    <row r="499" spans="2:8">
      <c r="B499" s="61"/>
      <c r="C499" s="61"/>
      <c r="D499" s="61"/>
      <c r="E499" s="300"/>
      <c r="F499" s="300"/>
      <c r="G499" s="300"/>
      <c r="H499" s="300"/>
    </row>
    <row r="500" spans="2:8">
      <c r="B500" s="61"/>
      <c r="C500" s="61"/>
      <c r="D500" s="61"/>
      <c r="E500" s="300"/>
      <c r="F500" s="300"/>
      <c r="G500" s="300"/>
      <c r="H500" s="300"/>
    </row>
    <row r="501" spans="2:8">
      <c r="B501" s="61"/>
      <c r="C501" s="61"/>
      <c r="D501" s="61"/>
      <c r="E501" s="300"/>
      <c r="F501" s="300"/>
      <c r="G501" s="300"/>
      <c r="H501" s="300"/>
    </row>
    <row r="502" spans="2:8">
      <c r="B502" s="61"/>
      <c r="C502" s="61"/>
      <c r="D502" s="61"/>
      <c r="E502" s="300"/>
      <c r="F502" s="300"/>
      <c r="G502" s="300"/>
      <c r="H502" s="300"/>
    </row>
    <row r="503" spans="2:8">
      <c r="B503" s="61"/>
      <c r="C503" s="61"/>
      <c r="D503" s="61"/>
      <c r="E503" s="300"/>
      <c r="F503" s="300"/>
      <c r="G503" s="300"/>
      <c r="H503" s="300"/>
    </row>
    <row r="504" spans="2:8">
      <c r="B504" s="61"/>
      <c r="C504" s="61"/>
      <c r="D504" s="61"/>
      <c r="E504" s="300"/>
      <c r="F504" s="300"/>
      <c r="G504" s="300"/>
      <c r="H504" s="300"/>
    </row>
    <row r="505" spans="2:8">
      <c r="B505" s="61"/>
      <c r="C505" s="61"/>
      <c r="D505" s="61"/>
      <c r="E505" s="300"/>
      <c r="F505" s="300"/>
      <c r="G505" s="300"/>
      <c r="H505" s="300"/>
    </row>
    <row r="506" spans="2:8">
      <c r="B506" s="61"/>
      <c r="C506" s="61"/>
      <c r="D506" s="61"/>
      <c r="E506" s="300"/>
      <c r="F506" s="300"/>
      <c r="G506" s="300"/>
      <c r="H506" s="300"/>
    </row>
    <row r="507" spans="2:8">
      <c r="B507" s="61"/>
      <c r="C507" s="61"/>
      <c r="D507" s="61"/>
      <c r="E507" s="300"/>
      <c r="F507" s="300"/>
      <c r="G507" s="300"/>
      <c r="H507" s="300"/>
    </row>
    <row r="508" spans="2:8">
      <c r="B508" s="61"/>
      <c r="C508" s="61"/>
      <c r="D508" s="61"/>
      <c r="E508" s="300"/>
      <c r="F508" s="300"/>
      <c r="G508" s="300"/>
      <c r="H508" s="300"/>
    </row>
    <row r="509" spans="2:8">
      <c r="B509" s="70"/>
      <c r="C509" s="70"/>
      <c r="D509" s="70"/>
      <c r="E509" s="304"/>
      <c r="F509" s="304"/>
      <c r="G509" s="304"/>
      <c r="H509" s="304"/>
    </row>
    <row r="510" spans="2:8">
      <c r="B510" s="61"/>
      <c r="C510" s="61"/>
      <c r="D510" s="61"/>
      <c r="E510" s="300"/>
      <c r="F510" s="300"/>
      <c r="G510" s="300"/>
      <c r="H510" s="300"/>
    </row>
    <row r="511" spans="2:8">
      <c r="B511" s="61"/>
      <c r="C511" s="61"/>
      <c r="D511" s="61"/>
    </row>
    <row r="512" spans="2:8">
      <c r="B512" s="70"/>
      <c r="C512" s="70"/>
      <c r="D512" s="70"/>
      <c r="E512" s="302"/>
      <c r="F512" s="302"/>
      <c r="G512" s="302"/>
      <c r="H512" s="302"/>
    </row>
    <row r="513" spans="2:8">
      <c r="B513" s="64"/>
      <c r="C513" s="64"/>
      <c r="D513" s="58"/>
      <c r="E513" s="309"/>
      <c r="F513" s="309"/>
      <c r="G513" s="309"/>
      <c r="H513" s="309"/>
    </row>
    <row r="516" spans="2:8">
      <c r="B516" s="85"/>
      <c r="C516" s="85"/>
      <c r="D516" s="56"/>
      <c r="E516" s="300"/>
      <c r="F516" s="300"/>
      <c r="G516" s="300"/>
      <c r="H516" s="300"/>
    </row>
  </sheetData>
  <mergeCells count="17">
    <mergeCell ref="B2:H2"/>
    <mergeCell ref="B4:H4"/>
    <mergeCell ref="B8:B9"/>
    <mergeCell ref="B10:B11"/>
    <mergeCell ref="B12:B13"/>
    <mergeCell ref="C10:C11"/>
    <mergeCell ref="C8:C9"/>
    <mergeCell ref="C12:C13"/>
    <mergeCell ref="B28:B35"/>
    <mergeCell ref="B26:B27"/>
    <mergeCell ref="C22:C23"/>
    <mergeCell ref="C26:C27"/>
    <mergeCell ref="B14:B21"/>
    <mergeCell ref="B22:B23"/>
    <mergeCell ref="B24:B25"/>
    <mergeCell ref="C14:C21"/>
    <mergeCell ref="C24:C25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69" firstPageNumber="7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view="pageBreakPreview" topLeftCell="A7" zoomScaleSheetLayoutView="100" workbookViewId="0">
      <selection activeCell="M32" sqref="M32"/>
    </sheetView>
  </sheetViews>
  <sheetFormatPr defaultRowHeight="16.5"/>
  <cols>
    <col min="1" max="1" width="1.125" customWidth="1"/>
    <col min="2" max="2" width="26" customWidth="1"/>
    <col min="3" max="3" width="9.375" customWidth="1"/>
    <col min="4" max="7" width="12.625" customWidth="1"/>
    <col min="8" max="8" width="4.125" customWidth="1"/>
    <col min="10" max="10" width="11.875" bestFit="1" customWidth="1"/>
  </cols>
  <sheetData>
    <row r="1" spans="1:10" ht="27.75" customHeight="1" thickBot="1">
      <c r="A1" s="93"/>
      <c r="B1" s="89"/>
      <c r="C1" s="82"/>
      <c r="D1" s="60"/>
      <c r="E1" s="60"/>
      <c r="F1" s="60"/>
      <c r="G1" s="60"/>
      <c r="H1" s="93"/>
    </row>
    <row r="2" spans="1:10" ht="50.25" customHeight="1" thickTop="1" thickBot="1">
      <c r="A2" s="93"/>
      <c r="B2" s="574" t="s">
        <v>564</v>
      </c>
      <c r="C2" s="575"/>
      <c r="D2" s="575"/>
      <c r="E2" s="575"/>
      <c r="F2" s="575"/>
      <c r="G2" s="576"/>
      <c r="H2" s="93"/>
    </row>
    <row r="3" spans="1:10" ht="14.25" customHeight="1" thickTop="1">
      <c r="A3" s="93"/>
      <c r="B3" s="92"/>
      <c r="C3" s="92"/>
      <c r="D3" s="92"/>
      <c r="E3" s="92"/>
      <c r="F3" s="92"/>
      <c r="G3" s="92"/>
      <c r="H3" s="93"/>
    </row>
    <row r="4" spans="1:10" ht="27" customHeight="1">
      <c r="A4" s="93"/>
      <c r="B4" s="577" t="s">
        <v>889</v>
      </c>
      <c r="C4" s="577"/>
      <c r="D4" s="577"/>
      <c r="E4" s="577"/>
      <c r="F4" s="577"/>
      <c r="G4" s="577"/>
      <c r="H4" s="93"/>
    </row>
    <row r="5" spans="1:10" ht="30" customHeight="1">
      <c r="A5" s="93"/>
      <c r="B5" s="82"/>
      <c r="C5" s="82"/>
      <c r="D5" s="82"/>
      <c r="E5" s="82"/>
      <c r="F5" s="82"/>
      <c r="G5" s="82"/>
      <c r="H5" s="93"/>
    </row>
    <row r="6" spans="1:10" ht="16.5" customHeight="1">
      <c r="A6" s="93"/>
      <c r="B6" s="192" t="s">
        <v>565</v>
      </c>
      <c r="C6" s="57"/>
      <c r="D6" s="57"/>
      <c r="E6" s="57"/>
      <c r="F6" s="57"/>
      <c r="G6" s="91" t="s">
        <v>5</v>
      </c>
      <c r="H6" s="93"/>
    </row>
    <row r="7" spans="1:10" ht="30" customHeight="1">
      <c r="A7" s="93"/>
      <c r="B7" s="578" t="s">
        <v>58</v>
      </c>
      <c r="C7" s="578" t="s">
        <v>53</v>
      </c>
      <c r="D7" s="578" t="s">
        <v>59</v>
      </c>
      <c r="E7" s="578"/>
      <c r="F7" s="578" t="s">
        <v>50</v>
      </c>
      <c r="G7" s="578" t="s">
        <v>51</v>
      </c>
      <c r="H7" s="93"/>
    </row>
    <row r="8" spans="1:10" ht="30" customHeight="1">
      <c r="A8" s="93"/>
      <c r="B8" s="579"/>
      <c r="C8" s="579"/>
      <c r="D8" s="59" t="s">
        <v>1</v>
      </c>
      <c r="E8" s="59" t="s">
        <v>163</v>
      </c>
      <c r="F8" s="578"/>
      <c r="G8" s="579"/>
      <c r="H8" s="93"/>
    </row>
    <row r="9" spans="1:10" ht="30" customHeight="1">
      <c r="A9" s="93"/>
      <c r="B9" s="226" t="s">
        <v>519</v>
      </c>
      <c r="C9" s="225">
        <v>39692</v>
      </c>
      <c r="D9" s="224">
        <v>14592000</v>
      </c>
      <c r="E9" s="224">
        <v>14591000</v>
      </c>
      <c r="F9" s="223">
        <v>0</v>
      </c>
      <c r="G9" s="222">
        <f>D9-E9-F9</f>
        <v>1000</v>
      </c>
      <c r="H9" s="93"/>
      <c r="J9" s="288"/>
    </row>
    <row r="10" spans="1:10" ht="30" customHeight="1">
      <c r="A10" s="93"/>
      <c r="B10" s="226" t="s">
        <v>520</v>
      </c>
      <c r="C10" s="225">
        <v>39751</v>
      </c>
      <c r="D10" s="224">
        <v>2254080</v>
      </c>
      <c r="E10" s="224">
        <v>2253080</v>
      </c>
      <c r="F10" s="223">
        <v>0</v>
      </c>
      <c r="G10" s="222">
        <f t="shared" ref="G10:G17" si="0">D10-E10-F10</f>
        <v>1000</v>
      </c>
      <c r="H10" s="93"/>
      <c r="J10" s="288"/>
    </row>
    <row r="11" spans="1:10" ht="30" customHeight="1">
      <c r="A11" s="93"/>
      <c r="B11" s="226" t="s">
        <v>521</v>
      </c>
      <c r="C11" s="225">
        <v>39797</v>
      </c>
      <c r="D11" s="224">
        <v>3840000</v>
      </c>
      <c r="E11" s="224">
        <v>3839000</v>
      </c>
      <c r="F11" s="223">
        <v>0</v>
      </c>
      <c r="G11" s="222">
        <f t="shared" si="0"/>
        <v>1000</v>
      </c>
      <c r="H11" s="93"/>
      <c r="J11" s="288"/>
    </row>
    <row r="12" spans="1:10" ht="30" customHeight="1">
      <c r="A12" s="93"/>
      <c r="B12" s="226" t="s">
        <v>522</v>
      </c>
      <c r="C12" s="225">
        <v>39801</v>
      </c>
      <c r="D12" s="224">
        <v>8448000</v>
      </c>
      <c r="E12" s="224">
        <v>8447000</v>
      </c>
      <c r="F12" s="223">
        <v>0</v>
      </c>
      <c r="G12" s="222">
        <f t="shared" si="0"/>
        <v>1000</v>
      </c>
      <c r="H12" s="93"/>
      <c r="J12" s="288"/>
    </row>
    <row r="13" spans="1:10" ht="30" customHeight="1">
      <c r="A13" s="93"/>
      <c r="B13" s="226" t="s">
        <v>523</v>
      </c>
      <c r="C13" s="225">
        <v>39805</v>
      </c>
      <c r="D13" s="224">
        <v>1344000</v>
      </c>
      <c r="E13" s="224">
        <v>1343000</v>
      </c>
      <c r="F13" s="223">
        <v>0</v>
      </c>
      <c r="G13" s="222">
        <f t="shared" si="0"/>
        <v>1000</v>
      </c>
      <c r="H13" s="93"/>
      <c r="J13" s="288"/>
    </row>
    <row r="14" spans="1:10" ht="30" customHeight="1">
      <c r="A14" s="93"/>
      <c r="B14" s="226" t="s">
        <v>524</v>
      </c>
      <c r="C14" s="225">
        <v>39954</v>
      </c>
      <c r="D14" s="224">
        <v>4817000</v>
      </c>
      <c r="E14" s="224">
        <v>4816000</v>
      </c>
      <c r="F14" s="221">
        <v>0</v>
      </c>
      <c r="G14" s="222">
        <f t="shared" si="0"/>
        <v>1000</v>
      </c>
      <c r="H14" s="93"/>
      <c r="J14" s="288"/>
    </row>
    <row r="15" spans="1:10" ht="30" customHeight="1">
      <c r="A15" s="93"/>
      <c r="B15" s="226" t="s">
        <v>525</v>
      </c>
      <c r="C15" s="225">
        <v>40023</v>
      </c>
      <c r="D15" s="224">
        <v>6500000</v>
      </c>
      <c r="E15" s="224">
        <v>6499000</v>
      </c>
      <c r="F15" s="221">
        <v>0</v>
      </c>
      <c r="G15" s="222">
        <f t="shared" si="0"/>
        <v>1000</v>
      </c>
      <c r="H15" s="93"/>
      <c r="J15" s="288"/>
    </row>
    <row r="16" spans="1:10" ht="30" customHeight="1">
      <c r="B16" s="226" t="s">
        <v>526</v>
      </c>
      <c r="C16" s="225">
        <v>40059</v>
      </c>
      <c r="D16" s="224">
        <v>6360000</v>
      </c>
      <c r="E16" s="224">
        <v>6359000</v>
      </c>
      <c r="F16" s="221">
        <v>0</v>
      </c>
      <c r="G16" s="222">
        <f t="shared" si="0"/>
        <v>1000</v>
      </c>
      <c r="J16" s="288"/>
    </row>
    <row r="17" spans="2:10" ht="30" customHeight="1" thickBot="1">
      <c r="B17" s="226" t="s">
        <v>527</v>
      </c>
      <c r="C17" s="225">
        <v>40623</v>
      </c>
      <c r="D17" s="224">
        <v>37950000</v>
      </c>
      <c r="E17" s="224">
        <v>36910927</v>
      </c>
      <c r="F17" s="221">
        <v>1038073</v>
      </c>
      <c r="G17" s="222">
        <f t="shared" si="0"/>
        <v>1000</v>
      </c>
      <c r="J17" s="288"/>
    </row>
    <row r="18" spans="2:10" s="219" customFormat="1" ht="30" customHeight="1" thickTop="1">
      <c r="B18" s="572" t="s">
        <v>528</v>
      </c>
      <c r="C18" s="573"/>
      <c r="D18" s="220">
        <f>SUM(D9:D17)</f>
        <v>86105080</v>
      </c>
      <c r="E18" s="220">
        <f>SUM(E9:E17)</f>
        <v>85058007</v>
      </c>
      <c r="F18" s="220">
        <f>SUM(F9:F17)</f>
        <v>1038073</v>
      </c>
      <c r="G18" s="220">
        <f>SUM(G9:G17)</f>
        <v>9000</v>
      </c>
      <c r="I18" s="326" t="e">
        <f>G18-#REF!</f>
        <v>#REF!</v>
      </c>
    </row>
  </sheetData>
  <mergeCells count="8">
    <mergeCell ref="B18:C18"/>
    <mergeCell ref="B2:G2"/>
    <mergeCell ref="B4:G4"/>
    <mergeCell ref="B7:B8"/>
    <mergeCell ref="C7:C8"/>
    <mergeCell ref="D7:E7"/>
    <mergeCell ref="F7:F8"/>
    <mergeCell ref="G7:G8"/>
  </mergeCells>
  <phoneticPr fontId="113" type="noConversion"/>
  <pageMargins left="0.70866141732283472" right="0.70866141732283472" top="0.74803149606299213" bottom="0.74803149606299213" header="0.31496062992125984" footer="0.31496062992125984"/>
  <pageSetup paperSize="9" scale="88" firstPageNumber="12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0"/>
  <sheetViews>
    <sheetView showGridLines="0" view="pageBreakPreview" topLeftCell="B1" zoomScaleSheetLayoutView="100" workbookViewId="0">
      <pane ySplit="7" topLeftCell="A119" activePane="bottomLeft" state="frozen"/>
      <selection activeCell="M32" sqref="M32"/>
      <selection pane="bottomLeft" activeCell="B122" sqref="B122:B125"/>
    </sheetView>
  </sheetViews>
  <sheetFormatPr defaultRowHeight="17.100000000000001" customHeight="1"/>
  <cols>
    <col min="1" max="1" width="0.875" style="93" customWidth="1"/>
    <col min="2" max="2" width="21.625" customWidth="1"/>
    <col min="3" max="3" width="9.625" customWidth="1"/>
    <col min="4" max="5" width="12.875" style="314" bestFit="1" customWidth="1"/>
    <col min="6" max="6" width="11" style="314" bestFit="1" customWidth="1"/>
    <col min="7" max="7" width="10.5" bestFit="1" customWidth="1"/>
    <col min="8" max="8" width="1.875" style="93" customWidth="1"/>
    <col min="9" max="9" width="11" customWidth="1"/>
    <col min="10" max="10" width="13" bestFit="1" customWidth="1"/>
  </cols>
  <sheetData>
    <row r="1" spans="2:10" ht="8.1" customHeight="1" thickBot="1">
      <c r="B1" s="89"/>
      <c r="C1" s="82"/>
      <c r="D1" s="310"/>
      <c r="E1" s="310"/>
      <c r="F1" s="310"/>
      <c r="G1" s="60"/>
    </row>
    <row r="2" spans="2:10" ht="36" customHeight="1" thickTop="1" thickBot="1">
      <c r="B2" s="574" t="s">
        <v>164</v>
      </c>
      <c r="C2" s="575"/>
      <c r="D2" s="575"/>
      <c r="E2" s="575"/>
      <c r="F2" s="575"/>
      <c r="G2" s="576"/>
    </row>
    <row r="3" spans="2:10" ht="8.1" customHeight="1" thickTop="1">
      <c r="B3" s="92"/>
      <c r="C3" s="92"/>
      <c r="D3" s="311"/>
      <c r="E3" s="311"/>
      <c r="F3" s="311"/>
      <c r="G3" s="92"/>
    </row>
    <row r="4" spans="2:10" ht="17.100000000000001" customHeight="1">
      <c r="B4" s="577" t="s">
        <v>889</v>
      </c>
      <c r="C4" s="577"/>
      <c r="D4" s="577"/>
      <c r="E4" s="577"/>
      <c r="F4" s="577"/>
      <c r="G4" s="577"/>
    </row>
    <row r="5" spans="2:10" ht="17.100000000000001" customHeight="1">
      <c r="B5" s="189" t="s">
        <v>515</v>
      </c>
      <c r="C5" s="57"/>
      <c r="D5" s="312"/>
      <c r="E5" s="312"/>
      <c r="F5" s="312"/>
      <c r="G5" s="91" t="s">
        <v>5</v>
      </c>
    </row>
    <row r="6" spans="2:10" ht="17.100000000000001" customHeight="1">
      <c r="B6" s="578" t="s">
        <v>58</v>
      </c>
      <c r="C6" s="578" t="s">
        <v>53</v>
      </c>
      <c r="D6" s="580" t="s">
        <v>59</v>
      </c>
      <c r="E6" s="580"/>
      <c r="F6" s="580" t="s">
        <v>50</v>
      </c>
      <c r="G6" s="578" t="s">
        <v>51</v>
      </c>
    </row>
    <row r="7" spans="2:10" ht="17.100000000000001" customHeight="1">
      <c r="B7" s="579"/>
      <c r="C7" s="579"/>
      <c r="D7" s="313" t="s">
        <v>1</v>
      </c>
      <c r="E7" s="313" t="s">
        <v>163</v>
      </c>
      <c r="F7" s="580"/>
      <c r="G7" s="579"/>
    </row>
    <row r="8" spans="2:10" ht="22.5" customHeight="1">
      <c r="B8" s="176" t="s">
        <v>60</v>
      </c>
      <c r="C8" s="181" t="s">
        <v>61</v>
      </c>
      <c r="D8" s="315">
        <v>125641847</v>
      </c>
      <c r="E8" s="315">
        <v>125640847</v>
      </c>
      <c r="F8" s="315"/>
      <c r="G8" s="315">
        <f>D8-E8-F8</f>
        <v>1000</v>
      </c>
      <c r="J8" s="288"/>
    </row>
    <row r="9" spans="2:10" ht="22.5" customHeight="1">
      <c r="B9" s="176" t="s">
        <v>62</v>
      </c>
      <c r="C9" s="181" t="s">
        <v>61</v>
      </c>
      <c r="D9" s="315">
        <v>154321221</v>
      </c>
      <c r="E9" s="315">
        <v>154320221</v>
      </c>
      <c r="F9" s="315"/>
      <c r="G9" s="315">
        <f t="shared" ref="G9:G72" si="0">D9-E9-F9</f>
        <v>1000</v>
      </c>
      <c r="J9" s="288"/>
    </row>
    <row r="10" spans="2:10" ht="22.5" customHeight="1">
      <c r="B10" s="176" t="s">
        <v>63</v>
      </c>
      <c r="C10" s="181" t="s">
        <v>61</v>
      </c>
      <c r="D10" s="315">
        <v>114759683</v>
      </c>
      <c r="E10" s="315">
        <v>114758683</v>
      </c>
      <c r="F10" s="315"/>
      <c r="G10" s="315">
        <f t="shared" si="0"/>
        <v>1000</v>
      </c>
      <c r="J10" s="288"/>
    </row>
    <row r="11" spans="2:10" ht="22.5" customHeight="1">
      <c r="B11" s="176" t="s">
        <v>64</v>
      </c>
      <c r="C11" s="181" t="s">
        <v>65</v>
      </c>
      <c r="D11" s="315">
        <v>7953160</v>
      </c>
      <c r="E11" s="315">
        <v>7952160</v>
      </c>
      <c r="F11" s="315"/>
      <c r="G11" s="315">
        <f t="shared" si="0"/>
        <v>1000</v>
      </c>
      <c r="J11" s="288"/>
    </row>
    <row r="12" spans="2:10" ht="22.5" customHeight="1">
      <c r="B12" s="176" t="s">
        <v>66</v>
      </c>
      <c r="C12" s="181" t="s">
        <v>65</v>
      </c>
      <c r="D12" s="315">
        <v>13732400</v>
      </c>
      <c r="E12" s="315">
        <v>13731400</v>
      </c>
      <c r="F12" s="315"/>
      <c r="G12" s="315">
        <f t="shared" si="0"/>
        <v>1000</v>
      </c>
      <c r="J12" s="288"/>
    </row>
    <row r="13" spans="2:10" ht="22.5" customHeight="1">
      <c r="B13" s="176" t="s">
        <v>67</v>
      </c>
      <c r="C13" s="181" t="s">
        <v>68</v>
      </c>
      <c r="D13" s="315">
        <v>76400000</v>
      </c>
      <c r="E13" s="315">
        <v>76399000</v>
      </c>
      <c r="F13" s="315"/>
      <c r="G13" s="315">
        <f t="shared" si="0"/>
        <v>1000</v>
      </c>
      <c r="J13" s="288"/>
    </row>
    <row r="14" spans="2:10" ht="22.5" customHeight="1">
      <c r="B14" s="176" t="s">
        <v>69</v>
      </c>
      <c r="C14" s="181" t="s">
        <v>70</v>
      </c>
      <c r="D14" s="315">
        <v>2972200</v>
      </c>
      <c r="E14" s="315">
        <v>2971200</v>
      </c>
      <c r="F14" s="315"/>
      <c r="G14" s="315">
        <f t="shared" si="0"/>
        <v>1000</v>
      </c>
      <c r="J14" s="288"/>
    </row>
    <row r="15" spans="2:10" ht="22.5" customHeight="1">
      <c r="B15" s="176" t="s">
        <v>71</v>
      </c>
      <c r="C15" s="182">
        <v>33424</v>
      </c>
      <c r="D15" s="315">
        <v>12500000</v>
      </c>
      <c r="E15" s="315">
        <v>12499000</v>
      </c>
      <c r="F15" s="315"/>
      <c r="G15" s="315">
        <f t="shared" si="0"/>
        <v>1000</v>
      </c>
      <c r="J15" s="288"/>
    </row>
    <row r="16" spans="2:10" ht="22.5" customHeight="1">
      <c r="B16" s="176" t="s">
        <v>72</v>
      </c>
      <c r="C16" s="182">
        <v>33472</v>
      </c>
      <c r="D16" s="315">
        <v>3953200</v>
      </c>
      <c r="E16" s="315">
        <v>3952200</v>
      </c>
      <c r="F16" s="315"/>
      <c r="G16" s="315">
        <f t="shared" si="0"/>
        <v>1000</v>
      </c>
      <c r="J16" s="288"/>
    </row>
    <row r="17" spans="2:10" ht="22.5" customHeight="1">
      <c r="B17" s="176" t="s">
        <v>73</v>
      </c>
      <c r="C17" s="182">
        <v>33483</v>
      </c>
      <c r="D17" s="315">
        <v>33600000</v>
      </c>
      <c r="E17" s="315">
        <v>33599000</v>
      </c>
      <c r="F17" s="315"/>
      <c r="G17" s="315">
        <f t="shared" si="0"/>
        <v>1000</v>
      </c>
      <c r="J17" s="288"/>
    </row>
    <row r="18" spans="2:10" ht="22.5" customHeight="1">
      <c r="B18" s="176" t="s">
        <v>74</v>
      </c>
      <c r="C18" s="182">
        <v>33511</v>
      </c>
      <c r="D18" s="315">
        <v>5225000</v>
      </c>
      <c r="E18" s="315">
        <v>5224000</v>
      </c>
      <c r="F18" s="315"/>
      <c r="G18" s="315">
        <f t="shared" si="0"/>
        <v>1000</v>
      </c>
      <c r="J18" s="288"/>
    </row>
    <row r="19" spans="2:10" ht="22.5" customHeight="1">
      <c r="B19" s="176" t="s">
        <v>75</v>
      </c>
      <c r="C19" s="182">
        <v>33561</v>
      </c>
      <c r="D19" s="315">
        <v>2400000</v>
      </c>
      <c r="E19" s="315">
        <v>2399000</v>
      </c>
      <c r="F19" s="315"/>
      <c r="G19" s="315">
        <f t="shared" si="0"/>
        <v>1000</v>
      </c>
      <c r="J19" s="288"/>
    </row>
    <row r="20" spans="2:10" ht="22.5" customHeight="1">
      <c r="B20" s="176" t="s">
        <v>76</v>
      </c>
      <c r="C20" s="182">
        <v>33596</v>
      </c>
      <c r="D20" s="315">
        <v>16863000</v>
      </c>
      <c r="E20" s="315">
        <v>16862000</v>
      </c>
      <c r="F20" s="315"/>
      <c r="G20" s="315">
        <f t="shared" si="0"/>
        <v>1000</v>
      </c>
      <c r="J20" s="288"/>
    </row>
    <row r="21" spans="2:10" ht="22.5" customHeight="1">
      <c r="B21" s="176" t="s">
        <v>77</v>
      </c>
      <c r="C21" s="182">
        <v>33665</v>
      </c>
      <c r="D21" s="315">
        <v>47300000</v>
      </c>
      <c r="E21" s="315">
        <v>47299000</v>
      </c>
      <c r="F21" s="315"/>
      <c r="G21" s="315">
        <f t="shared" si="0"/>
        <v>1000</v>
      </c>
      <c r="J21" s="288"/>
    </row>
    <row r="22" spans="2:10" ht="22.5" customHeight="1">
      <c r="B22" s="176" t="s">
        <v>78</v>
      </c>
      <c r="C22" s="182">
        <v>33842</v>
      </c>
      <c r="D22" s="315">
        <v>37700000</v>
      </c>
      <c r="E22" s="315">
        <v>37699000</v>
      </c>
      <c r="F22" s="315"/>
      <c r="G22" s="315">
        <f t="shared" si="0"/>
        <v>1000</v>
      </c>
      <c r="J22" s="288"/>
    </row>
    <row r="23" spans="2:10" ht="22.5" customHeight="1">
      <c r="B23" s="176" t="s">
        <v>79</v>
      </c>
      <c r="C23" s="182">
        <v>33935</v>
      </c>
      <c r="D23" s="315">
        <v>73524000</v>
      </c>
      <c r="E23" s="315">
        <v>73523000</v>
      </c>
      <c r="F23" s="315"/>
      <c r="G23" s="315">
        <f t="shared" si="0"/>
        <v>1000</v>
      </c>
      <c r="J23" s="288"/>
    </row>
    <row r="24" spans="2:10" ht="22.5" customHeight="1">
      <c r="B24" s="176" t="s">
        <v>80</v>
      </c>
      <c r="C24" s="182">
        <v>33969</v>
      </c>
      <c r="D24" s="315">
        <v>37950000</v>
      </c>
      <c r="E24" s="315">
        <v>37949000</v>
      </c>
      <c r="F24" s="315"/>
      <c r="G24" s="315">
        <f t="shared" si="0"/>
        <v>1000</v>
      </c>
      <c r="J24" s="288"/>
    </row>
    <row r="25" spans="2:10" ht="22.5" customHeight="1">
      <c r="B25" s="177" t="s">
        <v>81</v>
      </c>
      <c r="C25" s="182">
        <v>33941</v>
      </c>
      <c r="D25" s="315">
        <v>4829000</v>
      </c>
      <c r="E25" s="315">
        <v>4828000</v>
      </c>
      <c r="F25" s="315"/>
      <c r="G25" s="315">
        <f t="shared" si="0"/>
        <v>1000</v>
      </c>
      <c r="J25" s="288"/>
    </row>
    <row r="26" spans="2:10" ht="22.5" customHeight="1">
      <c r="B26" s="177" t="s">
        <v>82</v>
      </c>
      <c r="C26" s="182">
        <v>33759</v>
      </c>
      <c r="D26" s="315">
        <v>7755000</v>
      </c>
      <c r="E26" s="315">
        <v>7754000</v>
      </c>
      <c r="F26" s="315"/>
      <c r="G26" s="315">
        <f t="shared" si="0"/>
        <v>1000</v>
      </c>
      <c r="J26" s="288"/>
    </row>
    <row r="27" spans="2:10" ht="22.5" customHeight="1">
      <c r="B27" s="177" t="s">
        <v>83</v>
      </c>
      <c r="C27" s="182">
        <v>33935</v>
      </c>
      <c r="D27" s="315">
        <v>12780000</v>
      </c>
      <c r="E27" s="315">
        <v>12779000</v>
      </c>
      <c r="F27" s="315"/>
      <c r="G27" s="315">
        <f t="shared" si="0"/>
        <v>1000</v>
      </c>
      <c r="J27" s="288"/>
    </row>
    <row r="28" spans="2:10" ht="22.5" customHeight="1">
      <c r="B28" s="177" t="s">
        <v>84</v>
      </c>
      <c r="C28" s="182">
        <v>34138</v>
      </c>
      <c r="D28" s="315">
        <v>18612000</v>
      </c>
      <c r="E28" s="315">
        <v>18611000</v>
      </c>
      <c r="F28" s="315"/>
      <c r="G28" s="315">
        <f t="shared" si="0"/>
        <v>1000</v>
      </c>
      <c r="J28" s="288"/>
    </row>
    <row r="29" spans="2:10" ht="22.5" customHeight="1">
      <c r="B29" s="177" t="s">
        <v>85</v>
      </c>
      <c r="C29" s="182">
        <v>34065</v>
      </c>
      <c r="D29" s="315">
        <v>8470000</v>
      </c>
      <c r="E29" s="315">
        <v>8469000</v>
      </c>
      <c r="F29" s="315"/>
      <c r="G29" s="315">
        <f t="shared" si="0"/>
        <v>1000</v>
      </c>
      <c r="J29" s="288"/>
    </row>
    <row r="30" spans="2:10" ht="22.5" customHeight="1">
      <c r="B30" s="177" t="s">
        <v>86</v>
      </c>
      <c r="C30" s="182">
        <v>34127</v>
      </c>
      <c r="D30" s="315">
        <v>6205395</v>
      </c>
      <c r="E30" s="315">
        <v>6204395</v>
      </c>
      <c r="F30" s="315"/>
      <c r="G30" s="315">
        <f t="shared" si="0"/>
        <v>1000</v>
      </c>
      <c r="J30" s="288"/>
    </row>
    <row r="31" spans="2:10" ht="22.5" customHeight="1">
      <c r="B31" s="177" t="s">
        <v>87</v>
      </c>
      <c r="C31" s="182">
        <v>34323</v>
      </c>
      <c r="D31" s="315">
        <v>6820000</v>
      </c>
      <c r="E31" s="315">
        <v>6819000</v>
      </c>
      <c r="F31" s="315"/>
      <c r="G31" s="315">
        <f t="shared" si="0"/>
        <v>1000</v>
      </c>
      <c r="J31" s="288"/>
    </row>
    <row r="32" spans="2:10" ht="22.5" customHeight="1">
      <c r="B32" s="177" t="s">
        <v>88</v>
      </c>
      <c r="C32" s="182">
        <v>34912</v>
      </c>
      <c r="D32" s="315">
        <v>32550000</v>
      </c>
      <c r="E32" s="315">
        <v>32549000</v>
      </c>
      <c r="F32" s="315"/>
      <c r="G32" s="315">
        <f t="shared" si="0"/>
        <v>1000</v>
      </c>
      <c r="J32" s="288"/>
    </row>
    <row r="33" spans="2:10" ht="22.5" customHeight="1">
      <c r="B33" s="177" t="s">
        <v>89</v>
      </c>
      <c r="C33" s="182">
        <v>34929</v>
      </c>
      <c r="D33" s="315">
        <v>131726100</v>
      </c>
      <c r="E33" s="315">
        <v>131725100</v>
      </c>
      <c r="F33" s="315"/>
      <c r="G33" s="315">
        <f t="shared" si="0"/>
        <v>1000</v>
      </c>
      <c r="J33" s="288"/>
    </row>
    <row r="34" spans="2:10" ht="22.5" customHeight="1">
      <c r="B34" s="177" t="s">
        <v>90</v>
      </c>
      <c r="C34" s="182">
        <v>35037</v>
      </c>
      <c r="D34" s="315">
        <v>44590000</v>
      </c>
      <c r="E34" s="315">
        <v>44589000</v>
      </c>
      <c r="F34" s="315"/>
      <c r="G34" s="315">
        <f t="shared" si="0"/>
        <v>1000</v>
      </c>
      <c r="J34" s="288"/>
    </row>
    <row r="35" spans="2:10" ht="22.5" customHeight="1">
      <c r="B35" s="177" t="s">
        <v>91</v>
      </c>
      <c r="C35" s="182">
        <v>34981</v>
      </c>
      <c r="D35" s="315">
        <v>308000</v>
      </c>
      <c r="E35" s="315">
        <v>307000</v>
      </c>
      <c r="F35" s="315"/>
      <c r="G35" s="315">
        <f t="shared" si="0"/>
        <v>1000</v>
      </c>
      <c r="J35" s="288"/>
    </row>
    <row r="36" spans="2:10" ht="22.5" customHeight="1">
      <c r="B36" s="177" t="s">
        <v>92</v>
      </c>
      <c r="C36" s="182">
        <v>35014</v>
      </c>
      <c r="D36" s="315">
        <v>2244000</v>
      </c>
      <c r="E36" s="315">
        <v>2243000</v>
      </c>
      <c r="F36" s="315"/>
      <c r="G36" s="315">
        <f t="shared" si="0"/>
        <v>1000</v>
      </c>
      <c r="J36" s="288"/>
    </row>
    <row r="37" spans="2:10" ht="22.5" customHeight="1">
      <c r="B37" s="177" t="s">
        <v>93</v>
      </c>
      <c r="C37" s="182">
        <v>35320</v>
      </c>
      <c r="D37" s="315">
        <v>60610000</v>
      </c>
      <c r="E37" s="315">
        <v>60609000</v>
      </c>
      <c r="F37" s="315"/>
      <c r="G37" s="315">
        <f t="shared" si="0"/>
        <v>1000</v>
      </c>
      <c r="J37" s="288"/>
    </row>
    <row r="38" spans="2:10" ht="22.5" customHeight="1">
      <c r="B38" s="177" t="s">
        <v>94</v>
      </c>
      <c r="C38" s="182">
        <v>35389</v>
      </c>
      <c r="D38" s="315">
        <v>1210000</v>
      </c>
      <c r="E38" s="315">
        <v>1209000</v>
      </c>
      <c r="F38" s="315"/>
      <c r="G38" s="315">
        <f t="shared" si="0"/>
        <v>1000</v>
      </c>
      <c r="J38" s="288"/>
    </row>
    <row r="39" spans="2:10" ht="22.5" customHeight="1">
      <c r="B39" s="177" t="s">
        <v>95</v>
      </c>
      <c r="C39" s="182">
        <v>35122</v>
      </c>
      <c r="D39" s="315">
        <v>2970000</v>
      </c>
      <c r="E39" s="315">
        <v>2969000</v>
      </c>
      <c r="F39" s="315"/>
      <c r="G39" s="315">
        <f t="shared" si="0"/>
        <v>1000</v>
      </c>
      <c r="J39" s="288"/>
    </row>
    <row r="40" spans="2:10" ht="22.5" customHeight="1">
      <c r="B40" s="178" t="s">
        <v>96</v>
      </c>
      <c r="C40" s="183">
        <v>35122</v>
      </c>
      <c r="D40" s="316">
        <v>81181000</v>
      </c>
      <c r="E40" s="316">
        <v>81180000</v>
      </c>
      <c r="F40" s="316"/>
      <c r="G40" s="315">
        <f t="shared" si="0"/>
        <v>1000</v>
      </c>
      <c r="J40" s="288"/>
    </row>
    <row r="41" spans="2:10" ht="22.5" customHeight="1">
      <c r="B41" s="177" t="s">
        <v>97</v>
      </c>
      <c r="C41" s="182">
        <v>35599</v>
      </c>
      <c r="D41" s="315">
        <v>6592300</v>
      </c>
      <c r="E41" s="315">
        <v>6591300</v>
      </c>
      <c r="F41" s="315"/>
      <c r="G41" s="315">
        <f t="shared" si="0"/>
        <v>1000</v>
      </c>
      <c r="J41" s="288"/>
    </row>
    <row r="42" spans="2:10" ht="22.5" customHeight="1">
      <c r="B42" s="177" t="s">
        <v>98</v>
      </c>
      <c r="C42" s="182">
        <v>35962</v>
      </c>
      <c r="D42" s="315">
        <v>52490900</v>
      </c>
      <c r="E42" s="315">
        <v>52489900</v>
      </c>
      <c r="F42" s="315"/>
      <c r="G42" s="315">
        <f t="shared" si="0"/>
        <v>1000</v>
      </c>
      <c r="J42" s="288"/>
    </row>
    <row r="43" spans="2:10" ht="22.5" customHeight="1">
      <c r="B43" s="177" t="s">
        <v>99</v>
      </c>
      <c r="C43" s="182">
        <v>35969</v>
      </c>
      <c r="D43" s="315">
        <v>1824790</v>
      </c>
      <c r="E43" s="315">
        <v>1823790</v>
      </c>
      <c r="F43" s="315"/>
      <c r="G43" s="315">
        <f t="shared" si="0"/>
        <v>1000</v>
      </c>
      <c r="J43" s="288"/>
    </row>
    <row r="44" spans="2:10" ht="22.5" customHeight="1">
      <c r="B44" s="177" t="s">
        <v>100</v>
      </c>
      <c r="C44" s="182">
        <v>36159</v>
      </c>
      <c r="D44" s="315">
        <v>25670900</v>
      </c>
      <c r="E44" s="315">
        <v>25669900</v>
      </c>
      <c r="F44" s="315"/>
      <c r="G44" s="315">
        <f t="shared" si="0"/>
        <v>1000</v>
      </c>
      <c r="J44" s="288"/>
    </row>
    <row r="45" spans="2:10" ht="22.5" customHeight="1">
      <c r="B45" s="176" t="s">
        <v>101</v>
      </c>
      <c r="C45" s="182">
        <v>34698</v>
      </c>
      <c r="D45" s="315">
        <v>18400000</v>
      </c>
      <c r="E45" s="315">
        <v>18399000</v>
      </c>
      <c r="F45" s="315"/>
      <c r="G45" s="315">
        <f t="shared" si="0"/>
        <v>1000</v>
      </c>
      <c r="J45" s="288"/>
    </row>
    <row r="46" spans="2:10" ht="22.5" customHeight="1">
      <c r="B46" s="176" t="s">
        <v>102</v>
      </c>
      <c r="C46" s="182">
        <v>34698</v>
      </c>
      <c r="D46" s="315">
        <v>8965000</v>
      </c>
      <c r="E46" s="315">
        <v>8964000</v>
      </c>
      <c r="F46" s="315"/>
      <c r="G46" s="315">
        <f t="shared" si="0"/>
        <v>1000</v>
      </c>
      <c r="J46" s="288"/>
    </row>
    <row r="47" spans="2:10" ht="22.5" customHeight="1">
      <c r="B47" s="176" t="s">
        <v>103</v>
      </c>
      <c r="C47" s="182">
        <v>34578</v>
      </c>
      <c r="D47" s="315">
        <v>6985000</v>
      </c>
      <c r="E47" s="315">
        <v>6984000</v>
      </c>
      <c r="F47" s="315"/>
      <c r="G47" s="315">
        <f t="shared" si="0"/>
        <v>1000</v>
      </c>
      <c r="J47" s="288"/>
    </row>
    <row r="48" spans="2:10" ht="22.5" customHeight="1">
      <c r="B48" s="176" t="s">
        <v>104</v>
      </c>
      <c r="C48" s="182">
        <v>35408</v>
      </c>
      <c r="D48" s="315">
        <v>4700000</v>
      </c>
      <c r="E48" s="315">
        <v>4699000</v>
      </c>
      <c r="F48" s="315"/>
      <c r="G48" s="315">
        <f t="shared" si="0"/>
        <v>1000</v>
      </c>
      <c r="J48" s="288"/>
    </row>
    <row r="49" spans="2:10" ht="22.5" customHeight="1">
      <c r="B49" s="176" t="s">
        <v>105</v>
      </c>
      <c r="C49" s="182">
        <v>35430</v>
      </c>
      <c r="D49" s="315">
        <v>8470000</v>
      </c>
      <c r="E49" s="315">
        <v>8469000</v>
      </c>
      <c r="F49" s="315"/>
      <c r="G49" s="315">
        <f t="shared" si="0"/>
        <v>1000</v>
      </c>
      <c r="J49" s="288"/>
    </row>
    <row r="50" spans="2:10" ht="22.5" customHeight="1">
      <c r="B50" s="177" t="s">
        <v>106</v>
      </c>
      <c r="C50" s="182">
        <v>36414</v>
      </c>
      <c r="D50" s="315">
        <v>520738656</v>
      </c>
      <c r="E50" s="315">
        <v>520737656</v>
      </c>
      <c r="F50" s="315"/>
      <c r="G50" s="315">
        <f t="shared" si="0"/>
        <v>1000</v>
      </c>
      <c r="J50" s="288"/>
    </row>
    <row r="51" spans="2:10" ht="22.5" customHeight="1">
      <c r="B51" s="177" t="s">
        <v>107</v>
      </c>
      <c r="C51" s="182">
        <v>36355</v>
      </c>
      <c r="D51" s="315">
        <v>39000000</v>
      </c>
      <c r="E51" s="315">
        <v>38999000</v>
      </c>
      <c r="F51" s="315"/>
      <c r="G51" s="315">
        <f t="shared" si="0"/>
        <v>1000</v>
      </c>
      <c r="J51" s="288"/>
    </row>
    <row r="52" spans="2:10" ht="22.5" customHeight="1">
      <c r="B52" s="177" t="s">
        <v>108</v>
      </c>
      <c r="C52" s="182">
        <v>36414</v>
      </c>
      <c r="D52" s="315">
        <v>41934746</v>
      </c>
      <c r="E52" s="315">
        <v>41933746</v>
      </c>
      <c r="F52" s="315"/>
      <c r="G52" s="315">
        <f t="shared" si="0"/>
        <v>1000</v>
      </c>
      <c r="J52" s="288"/>
    </row>
    <row r="53" spans="2:10" ht="22.5" customHeight="1">
      <c r="B53" s="177" t="s">
        <v>109</v>
      </c>
      <c r="C53" s="182">
        <v>36480</v>
      </c>
      <c r="D53" s="315">
        <v>26427680</v>
      </c>
      <c r="E53" s="315">
        <v>26426680</v>
      </c>
      <c r="F53" s="315"/>
      <c r="G53" s="315">
        <f t="shared" si="0"/>
        <v>1000</v>
      </c>
      <c r="J53" s="288"/>
    </row>
    <row r="54" spans="2:10" ht="22.5" customHeight="1">
      <c r="B54" s="177" t="s">
        <v>110</v>
      </c>
      <c r="C54" s="182">
        <v>36890</v>
      </c>
      <c r="D54" s="315">
        <v>49064360</v>
      </c>
      <c r="E54" s="315">
        <v>49063360</v>
      </c>
      <c r="F54" s="315"/>
      <c r="G54" s="315">
        <f t="shared" si="0"/>
        <v>1000</v>
      </c>
      <c r="J54" s="288"/>
    </row>
    <row r="55" spans="2:10" ht="22.5" customHeight="1">
      <c r="B55" s="177" t="s">
        <v>111</v>
      </c>
      <c r="C55" s="182">
        <v>36767</v>
      </c>
      <c r="D55" s="315">
        <v>153620000</v>
      </c>
      <c r="E55" s="315">
        <v>153619000</v>
      </c>
      <c r="F55" s="315"/>
      <c r="G55" s="315">
        <f t="shared" si="0"/>
        <v>1000</v>
      </c>
      <c r="J55" s="288"/>
    </row>
    <row r="56" spans="2:10" ht="22.5" customHeight="1">
      <c r="B56" s="177" t="s">
        <v>112</v>
      </c>
      <c r="C56" s="182">
        <v>36685</v>
      </c>
      <c r="D56" s="315">
        <v>51611860</v>
      </c>
      <c r="E56" s="315">
        <v>51610860</v>
      </c>
      <c r="F56" s="315"/>
      <c r="G56" s="315">
        <f t="shared" si="0"/>
        <v>1000</v>
      </c>
      <c r="J56" s="288"/>
    </row>
    <row r="57" spans="2:10" ht="22.5" customHeight="1">
      <c r="B57" s="177" t="s">
        <v>113</v>
      </c>
      <c r="C57" s="182">
        <v>36760</v>
      </c>
      <c r="D57" s="315">
        <v>29799000</v>
      </c>
      <c r="E57" s="315">
        <v>29798000</v>
      </c>
      <c r="F57" s="315"/>
      <c r="G57" s="315">
        <f t="shared" si="0"/>
        <v>1000</v>
      </c>
      <c r="J57" s="288"/>
    </row>
    <row r="58" spans="2:10" ht="22.5" customHeight="1">
      <c r="B58" s="177" t="s">
        <v>114</v>
      </c>
      <c r="C58" s="182">
        <v>36882</v>
      </c>
      <c r="D58" s="315">
        <v>4044634</v>
      </c>
      <c r="E58" s="315">
        <v>4043634</v>
      </c>
      <c r="F58" s="315"/>
      <c r="G58" s="315">
        <f t="shared" si="0"/>
        <v>1000</v>
      </c>
      <c r="J58" s="288"/>
    </row>
    <row r="59" spans="2:10" ht="22.5" customHeight="1">
      <c r="B59" s="177" t="s">
        <v>115</v>
      </c>
      <c r="C59" s="182">
        <v>36672</v>
      </c>
      <c r="D59" s="315">
        <v>71000000</v>
      </c>
      <c r="E59" s="315">
        <v>70999000</v>
      </c>
      <c r="F59" s="315"/>
      <c r="G59" s="315">
        <f t="shared" si="0"/>
        <v>1000</v>
      </c>
      <c r="J59" s="288"/>
    </row>
    <row r="60" spans="2:10" ht="22.5" customHeight="1">
      <c r="B60" s="177" t="s">
        <v>116</v>
      </c>
      <c r="C60" s="182">
        <v>36777</v>
      </c>
      <c r="D60" s="315">
        <v>43800000</v>
      </c>
      <c r="E60" s="315">
        <v>43799000</v>
      </c>
      <c r="F60" s="315"/>
      <c r="G60" s="315">
        <f t="shared" si="0"/>
        <v>1000</v>
      </c>
      <c r="J60" s="288"/>
    </row>
    <row r="61" spans="2:10" ht="22.5" customHeight="1">
      <c r="B61" s="177" t="s">
        <v>117</v>
      </c>
      <c r="C61" s="182">
        <v>37068</v>
      </c>
      <c r="D61" s="315">
        <v>8360000</v>
      </c>
      <c r="E61" s="315">
        <v>8359000</v>
      </c>
      <c r="F61" s="315"/>
      <c r="G61" s="315">
        <f t="shared" si="0"/>
        <v>1000</v>
      </c>
      <c r="J61" s="288"/>
    </row>
    <row r="62" spans="2:10" ht="22.5" customHeight="1">
      <c r="B62" s="177" t="s">
        <v>118</v>
      </c>
      <c r="C62" s="182">
        <v>37159</v>
      </c>
      <c r="D62" s="315">
        <v>8679000</v>
      </c>
      <c r="E62" s="315">
        <v>8678000</v>
      </c>
      <c r="F62" s="315"/>
      <c r="G62" s="315">
        <f t="shared" si="0"/>
        <v>1000</v>
      </c>
      <c r="J62" s="288"/>
    </row>
    <row r="63" spans="2:10" ht="22.5" customHeight="1">
      <c r="B63" s="177" t="s">
        <v>119</v>
      </c>
      <c r="C63" s="182">
        <v>37172</v>
      </c>
      <c r="D63" s="315">
        <v>18678000</v>
      </c>
      <c r="E63" s="315">
        <v>18677000</v>
      </c>
      <c r="F63" s="315"/>
      <c r="G63" s="315">
        <f t="shared" si="0"/>
        <v>1000</v>
      </c>
      <c r="J63" s="288"/>
    </row>
    <row r="64" spans="2:10" ht="22.5" customHeight="1">
      <c r="B64" s="176" t="s">
        <v>120</v>
      </c>
      <c r="C64" s="182">
        <v>37120</v>
      </c>
      <c r="D64" s="315">
        <v>222640000</v>
      </c>
      <c r="E64" s="315">
        <v>222639000</v>
      </c>
      <c r="F64" s="315"/>
      <c r="G64" s="315">
        <f t="shared" si="0"/>
        <v>1000</v>
      </c>
      <c r="J64" s="288"/>
    </row>
    <row r="65" spans="1:10" ht="22.5" customHeight="1">
      <c r="B65" s="176" t="s">
        <v>121</v>
      </c>
      <c r="C65" s="182">
        <v>37161</v>
      </c>
      <c r="D65" s="315">
        <v>73700000</v>
      </c>
      <c r="E65" s="315">
        <v>73699000</v>
      </c>
      <c r="F65" s="315"/>
      <c r="G65" s="315">
        <f t="shared" si="0"/>
        <v>1000</v>
      </c>
      <c r="J65" s="288"/>
    </row>
    <row r="66" spans="1:10" ht="22.5" customHeight="1">
      <c r="B66" s="176" t="s">
        <v>122</v>
      </c>
      <c r="C66" s="182">
        <v>37211</v>
      </c>
      <c r="D66" s="315">
        <v>4675000</v>
      </c>
      <c r="E66" s="315">
        <v>4674000</v>
      </c>
      <c r="F66" s="315"/>
      <c r="G66" s="315">
        <f t="shared" si="0"/>
        <v>1000</v>
      </c>
      <c r="J66" s="288"/>
    </row>
    <row r="67" spans="1:10" ht="22.5" customHeight="1">
      <c r="B67" s="176" t="s">
        <v>123</v>
      </c>
      <c r="C67" s="182">
        <v>37256</v>
      </c>
      <c r="D67" s="315">
        <v>49000000</v>
      </c>
      <c r="E67" s="315">
        <v>48999000</v>
      </c>
      <c r="F67" s="315"/>
      <c r="G67" s="315">
        <f t="shared" si="0"/>
        <v>1000</v>
      </c>
      <c r="J67" s="288"/>
    </row>
    <row r="68" spans="1:10" ht="22.5" customHeight="1">
      <c r="B68" s="176" t="s">
        <v>124</v>
      </c>
      <c r="C68" s="182">
        <v>37256</v>
      </c>
      <c r="D68" s="315">
        <v>34879500</v>
      </c>
      <c r="E68" s="315">
        <v>34878500</v>
      </c>
      <c r="F68" s="315"/>
      <c r="G68" s="315">
        <f t="shared" si="0"/>
        <v>1000</v>
      </c>
      <c r="J68" s="288"/>
    </row>
    <row r="69" spans="1:10" ht="22.5" customHeight="1">
      <c r="B69" s="176" t="s">
        <v>125</v>
      </c>
      <c r="C69" s="182">
        <v>37256</v>
      </c>
      <c r="D69" s="315">
        <v>271790000</v>
      </c>
      <c r="E69" s="315">
        <v>271789000</v>
      </c>
      <c r="F69" s="315"/>
      <c r="G69" s="315">
        <f t="shared" si="0"/>
        <v>1000</v>
      </c>
      <c r="J69" s="288"/>
    </row>
    <row r="70" spans="1:10" s="252" customFormat="1" ht="22.5" customHeight="1">
      <c r="A70" s="251"/>
      <c r="B70" s="176" t="s">
        <v>125</v>
      </c>
      <c r="C70" s="182">
        <v>37256</v>
      </c>
      <c r="D70" s="315">
        <v>385920000</v>
      </c>
      <c r="E70" s="315">
        <v>385919000</v>
      </c>
      <c r="F70" s="315"/>
      <c r="G70" s="315">
        <f t="shared" si="0"/>
        <v>1000</v>
      </c>
      <c r="H70" s="251"/>
      <c r="J70" s="288"/>
    </row>
    <row r="71" spans="1:10" ht="22.5" customHeight="1">
      <c r="B71" s="176" t="s">
        <v>126</v>
      </c>
      <c r="C71" s="182">
        <v>37603</v>
      </c>
      <c r="D71" s="315">
        <v>5473600</v>
      </c>
      <c r="E71" s="315">
        <v>5472600</v>
      </c>
      <c r="F71" s="315"/>
      <c r="G71" s="315">
        <f t="shared" si="0"/>
        <v>1000</v>
      </c>
      <c r="J71" s="288"/>
    </row>
    <row r="72" spans="1:10" ht="22.5" customHeight="1">
      <c r="B72" s="177" t="s">
        <v>127</v>
      </c>
      <c r="C72" s="182">
        <v>37603</v>
      </c>
      <c r="D72" s="317">
        <v>9361000</v>
      </c>
      <c r="E72" s="315">
        <v>9360000</v>
      </c>
      <c r="F72" s="315"/>
      <c r="G72" s="315">
        <f t="shared" si="0"/>
        <v>1000</v>
      </c>
      <c r="J72" s="288"/>
    </row>
    <row r="73" spans="1:10" ht="22.5" customHeight="1">
      <c r="B73" s="178" t="s">
        <v>128</v>
      </c>
      <c r="C73" s="183">
        <v>37603</v>
      </c>
      <c r="D73" s="318">
        <v>6990500</v>
      </c>
      <c r="E73" s="316">
        <v>6989500</v>
      </c>
      <c r="F73" s="316"/>
      <c r="G73" s="315">
        <f t="shared" ref="G73:G118" si="1">D73-E73-F73</f>
        <v>1000</v>
      </c>
      <c r="J73" s="288"/>
    </row>
    <row r="74" spans="1:10" ht="22.5" customHeight="1">
      <c r="B74" s="177" t="s">
        <v>129</v>
      </c>
      <c r="C74" s="182">
        <v>37567</v>
      </c>
      <c r="D74" s="317">
        <v>38500000</v>
      </c>
      <c r="E74" s="315">
        <v>38499000</v>
      </c>
      <c r="F74" s="315"/>
      <c r="G74" s="315">
        <f t="shared" si="1"/>
        <v>1000</v>
      </c>
      <c r="J74" s="288"/>
    </row>
    <row r="75" spans="1:10" ht="22.5" customHeight="1">
      <c r="B75" s="177" t="s">
        <v>130</v>
      </c>
      <c r="C75" s="182">
        <v>37349</v>
      </c>
      <c r="D75" s="317">
        <v>14100000</v>
      </c>
      <c r="E75" s="315">
        <v>14099000</v>
      </c>
      <c r="F75" s="315"/>
      <c r="G75" s="315">
        <f t="shared" si="1"/>
        <v>1000</v>
      </c>
      <c r="J75" s="288"/>
    </row>
    <row r="76" spans="1:10" ht="22.5" customHeight="1">
      <c r="B76" s="177" t="s">
        <v>131</v>
      </c>
      <c r="C76" s="182">
        <v>37516</v>
      </c>
      <c r="D76" s="317">
        <v>321765888</v>
      </c>
      <c r="E76" s="315">
        <v>321764888</v>
      </c>
      <c r="F76" s="315"/>
      <c r="G76" s="315">
        <f t="shared" si="1"/>
        <v>1000</v>
      </c>
      <c r="J76" s="288"/>
    </row>
    <row r="77" spans="1:10" ht="22.5" customHeight="1">
      <c r="B77" s="177" t="s">
        <v>132</v>
      </c>
      <c r="C77" s="182">
        <v>37552</v>
      </c>
      <c r="D77" s="317">
        <v>16489000</v>
      </c>
      <c r="E77" s="315">
        <v>16488000</v>
      </c>
      <c r="F77" s="315"/>
      <c r="G77" s="315">
        <f t="shared" si="1"/>
        <v>1000</v>
      </c>
      <c r="J77" s="288"/>
    </row>
    <row r="78" spans="1:10" ht="22.5" customHeight="1">
      <c r="B78" s="177" t="s">
        <v>133</v>
      </c>
      <c r="C78" s="182">
        <v>37552</v>
      </c>
      <c r="D78" s="317">
        <v>39600000</v>
      </c>
      <c r="E78" s="319">
        <v>39599000</v>
      </c>
      <c r="F78" s="315"/>
      <c r="G78" s="315">
        <f t="shared" si="1"/>
        <v>1000</v>
      </c>
      <c r="J78" s="288"/>
    </row>
    <row r="79" spans="1:10" ht="22.5" customHeight="1">
      <c r="B79" s="177" t="s">
        <v>72</v>
      </c>
      <c r="C79" s="182">
        <v>37803</v>
      </c>
      <c r="D79" s="317">
        <v>5198000</v>
      </c>
      <c r="E79" s="319">
        <v>5197000</v>
      </c>
      <c r="F79" s="315"/>
      <c r="G79" s="315">
        <f t="shared" si="1"/>
        <v>1000</v>
      </c>
      <c r="J79" s="288"/>
    </row>
    <row r="80" spans="1:10" ht="22.5" customHeight="1">
      <c r="B80" s="177" t="s">
        <v>134</v>
      </c>
      <c r="C80" s="182">
        <v>37866</v>
      </c>
      <c r="D80" s="317">
        <v>60000000</v>
      </c>
      <c r="E80" s="319">
        <v>59999000</v>
      </c>
      <c r="F80" s="315"/>
      <c r="G80" s="315">
        <f t="shared" si="1"/>
        <v>1000</v>
      </c>
      <c r="J80" s="288"/>
    </row>
    <row r="81" spans="2:10" ht="22.5" customHeight="1">
      <c r="B81" s="176" t="s">
        <v>135</v>
      </c>
      <c r="C81" s="182">
        <v>37986</v>
      </c>
      <c r="D81" s="317">
        <v>12255100</v>
      </c>
      <c r="E81" s="319">
        <v>12254100</v>
      </c>
      <c r="F81" s="315"/>
      <c r="G81" s="315">
        <f t="shared" si="1"/>
        <v>1000</v>
      </c>
      <c r="J81" s="288"/>
    </row>
    <row r="82" spans="2:10" ht="22.5" customHeight="1">
      <c r="B82" s="176" t="s">
        <v>136</v>
      </c>
      <c r="C82" s="182">
        <v>37986</v>
      </c>
      <c r="D82" s="317">
        <v>10077360</v>
      </c>
      <c r="E82" s="319">
        <v>10076360</v>
      </c>
      <c r="F82" s="315"/>
      <c r="G82" s="315">
        <f t="shared" si="1"/>
        <v>1000</v>
      </c>
      <c r="J82" s="288"/>
    </row>
    <row r="83" spans="2:10" ht="22.5" customHeight="1">
      <c r="B83" s="177" t="s">
        <v>137</v>
      </c>
      <c r="C83" s="182">
        <v>37735</v>
      </c>
      <c r="D83" s="317">
        <v>160800000</v>
      </c>
      <c r="E83" s="319">
        <v>160799000</v>
      </c>
      <c r="F83" s="315"/>
      <c r="G83" s="315">
        <f t="shared" si="1"/>
        <v>1000</v>
      </c>
      <c r="J83" s="288"/>
    </row>
    <row r="84" spans="2:10" ht="22.5" customHeight="1">
      <c r="B84" s="177" t="s">
        <v>138</v>
      </c>
      <c r="C84" s="182">
        <v>37782</v>
      </c>
      <c r="D84" s="317">
        <v>18700000</v>
      </c>
      <c r="E84" s="319">
        <v>18699000</v>
      </c>
      <c r="F84" s="315"/>
      <c r="G84" s="315">
        <f t="shared" si="1"/>
        <v>1000</v>
      </c>
      <c r="J84" s="288"/>
    </row>
    <row r="85" spans="2:10" ht="22.5" customHeight="1">
      <c r="B85" s="177" t="s">
        <v>139</v>
      </c>
      <c r="C85" s="182">
        <v>37725</v>
      </c>
      <c r="D85" s="317">
        <v>7599900</v>
      </c>
      <c r="E85" s="319">
        <v>7598900</v>
      </c>
      <c r="F85" s="315"/>
      <c r="G85" s="315">
        <f t="shared" si="1"/>
        <v>1000</v>
      </c>
      <c r="J85" s="288"/>
    </row>
    <row r="86" spans="2:10" ht="22.5" customHeight="1">
      <c r="B86" s="177" t="s">
        <v>140</v>
      </c>
      <c r="C86" s="182">
        <v>37985</v>
      </c>
      <c r="D86" s="317">
        <v>5060000</v>
      </c>
      <c r="E86" s="319">
        <v>5059000</v>
      </c>
      <c r="F86" s="315"/>
      <c r="G86" s="315">
        <f t="shared" si="1"/>
        <v>1000</v>
      </c>
      <c r="J86" s="288"/>
    </row>
    <row r="87" spans="2:10" ht="22.5" customHeight="1">
      <c r="B87" s="177" t="s">
        <v>141</v>
      </c>
      <c r="C87" s="182">
        <v>38226</v>
      </c>
      <c r="D87" s="317">
        <v>37000000</v>
      </c>
      <c r="E87" s="319">
        <v>36999000</v>
      </c>
      <c r="F87" s="315"/>
      <c r="G87" s="315">
        <f t="shared" si="1"/>
        <v>1000</v>
      </c>
      <c r="J87" s="288"/>
    </row>
    <row r="88" spans="2:10" ht="22.5" customHeight="1">
      <c r="B88" s="177" t="s">
        <v>142</v>
      </c>
      <c r="C88" s="182">
        <v>38187</v>
      </c>
      <c r="D88" s="317">
        <v>30400000</v>
      </c>
      <c r="E88" s="319">
        <v>30399000</v>
      </c>
      <c r="F88" s="315"/>
      <c r="G88" s="315">
        <f t="shared" si="1"/>
        <v>1000</v>
      </c>
      <c r="J88" s="288"/>
    </row>
    <row r="89" spans="2:10" ht="22.5" customHeight="1">
      <c r="B89" s="177" t="s">
        <v>505</v>
      </c>
      <c r="C89" s="182">
        <v>38490</v>
      </c>
      <c r="D89" s="317">
        <v>781856000</v>
      </c>
      <c r="E89" s="315">
        <v>781856000</v>
      </c>
      <c r="F89" s="315"/>
      <c r="G89" s="315">
        <f t="shared" si="1"/>
        <v>0</v>
      </c>
      <c r="J89" s="288"/>
    </row>
    <row r="90" spans="2:10" ht="22.5" customHeight="1">
      <c r="B90" s="177" t="s">
        <v>143</v>
      </c>
      <c r="C90" s="182">
        <v>38827</v>
      </c>
      <c r="D90" s="315">
        <v>18150000</v>
      </c>
      <c r="E90" s="320">
        <v>18149000</v>
      </c>
      <c r="F90" s="321"/>
      <c r="G90" s="315">
        <f t="shared" si="1"/>
        <v>1000</v>
      </c>
      <c r="J90" s="288"/>
    </row>
    <row r="91" spans="2:10" ht="22.5" customHeight="1">
      <c r="B91" s="177" t="s">
        <v>144</v>
      </c>
      <c r="C91" s="182">
        <v>38877</v>
      </c>
      <c r="D91" s="315">
        <v>30000000</v>
      </c>
      <c r="E91" s="320">
        <v>29999000</v>
      </c>
      <c r="F91" s="321"/>
      <c r="G91" s="315">
        <f t="shared" si="1"/>
        <v>1000</v>
      </c>
      <c r="J91" s="288"/>
    </row>
    <row r="92" spans="2:10" ht="22.5" customHeight="1">
      <c r="B92" s="177" t="s">
        <v>144</v>
      </c>
      <c r="C92" s="182">
        <v>38981</v>
      </c>
      <c r="D92" s="315">
        <v>29400000</v>
      </c>
      <c r="E92" s="320">
        <v>29399000</v>
      </c>
      <c r="F92" s="321"/>
      <c r="G92" s="315">
        <f t="shared" si="1"/>
        <v>1000</v>
      </c>
      <c r="J92" s="288"/>
    </row>
    <row r="93" spans="2:10" ht="22.5" customHeight="1">
      <c r="B93" s="177" t="s">
        <v>144</v>
      </c>
      <c r="C93" s="182">
        <v>38985</v>
      </c>
      <c r="D93" s="315">
        <v>39300000</v>
      </c>
      <c r="E93" s="320">
        <v>39299000</v>
      </c>
      <c r="F93" s="321"/>
      <c r="G93" s="315">
        <f t="shared" si="1"/>
        <v>1000</v>
      </c>
      <c r="J93" s="288"/>
    </row>
    <row r="94" spans="2:10" ht="22.5" customHeight="1">
      <c r="B94" s="177" t="s">
        <v>145</v>
      </c>
      <c r="C94" s="182">
        <v>39078</v>
      </c>
      <c r="D94" s="315">
        <v>20750000</v>
      </c>
      <c r="E94" s="320">
        <v>20749000</v>
      </c>
      <c r="F94" s="321"/>
      <c r="G94" s="315">
        <f t="shared" si="1"/>
        <v>1000</v>
      </c>
      <c r="J94" s="288"/>
    </row>
    <row r="95" spans="2:10" ht="22.5" customHeight="1">
      <c r="B95" s="177" t="s">
        <v>146</v>
      </c>
      <c r="C95" s="182">
        <v>38877</v>
      </c>
      <c r="D95" s="315">
        <v>35970000</v>
      </c>
      <c r="E95" s="320">
        <v>35969000</v>
      </c>
      <c r="F95" s="321"/>
      <c r="G95" s="315">
        <f t="shared" si="1"/>
        <v>1000</v>
      </c>
      <c r="J95" s="288"/>
    </row>
    <row r="96" spans="2:10" ht="22.5" customHeight="1">
      <c r="B96" s="177" t="s">
        <v>147</v>
      </c>
      <c r="C96" s="182">
        <v>38937</v>
      </c>
      <c r="D96" s="315">
        <v>50571690</v>
      </c>
      <c r="E96" s="320">
        <v>50570690</v>
      </c>
      <c r="F96" s="321"/>
      <c r="G96" s="315">
        <f t="shared" si="1"/>
        <v>1000</v>
      </c>
      <c r="J96" s="288"/>
    </row>
    <row r="97" spans="2:10" ht="22.5" customHeight="1">
      <c r="B97" s="177" t="s">
        <v>148</v>
      </c>
      <c r="C97" s="182">
        <v>39022</v>
      </c>
      <c r="D97" s="315">
        <v>57500000</v>
      </c>
      <c r="E97" s="320">
        <v>57499000</v>
      </c>
      <c r="F97" s="321"/>
      <c r="G97" s="315">
        <f t="shared" si="1"/>
        <v>1000</v>
      </c>
      <c r="J97" s="288"/>
    </row>
    <row r="98" spans="2:10" ht="22.5" customHeight="1">
      <c r="B98" s="177" t="s">
        <v>149</v>
      </c>
      <c r="C98" s="182">
        <v>39332</v>
      </c>
      <c r="D98" s="315">
        <v>17966999.999999996</v>
      </c>
      <c r="E98" s="321">
        <v>17966999.999999996</v>
      </c>
      <c r="F98" s="322"/>
      <c r="G98" s="315">
        <f t="shared" si="1"/>
        <v>0</v>
      </c>
      <c r="J98" s="288"/>
    </row>
    <row r="99" spans="2:10" ht="22.5" customHeight="1">
      <c r="B99" s="177" t="s">
        <v>150</v>
      </c>
      <c r="C99" s="182">
        <v>39231</v>
      </c>
      <c r="D99" s="315">
        <v>5941539.9999999991</v>
      </c>
      <c r="E99" s="321">
        <v>5941539.9999999991</v>
      </c>
      <c r="F99" s="322"/>
      <c r="G99" s="315">
        <f t="shared" si="1"/>
        <v>0</v>
      </c>
      <c r="J99" s="288"/>
    </row>
    <row r="100" spans="2:10" ht="22.5" customHeight="1">
      <c r="B100" s="177" t="s">
        <v>151</v>
      </c>
      <c r="C100" s="182">
        <v>39345</v>
      </c>
      <c r="D100" s="315">
        <v>4226199.9999999991</v>
      </c>
      <c r="E100" s="321">
        <v>4226199.9999999991</v>
      </c>
      <c r="F100" s="322"/>
      <c r="G100" s="315">
        <f t="shared" si="1"/>
        <v>0</v>
      </c>
      <c r="J100" s="288"/>
    </row>
    <row r="101" spans="2:10" ht="22.5" customHeight="1">
      <c r="B101" s="177" t="s">
        <v>152</v>
      </c>
      <c r="C101" s="182">
        <v>39752</v>
      </c>
      <c r="D101" s="315">
        <v>6040320</v>
      </c>
      <c r="E101" s="321">
        <v>6039320</v>
      </c>
      <c r="F101" s="322"/>
      <c r="G101" s="315">
        <f t="shared" si="1"/>
        <v>1000</v>
      </c>
      <c r="J101" s="288"/>
    </row>
    <row r="102" spans="2:10" ht="22.5" customHeight="1">
      <c r="B102" s="177" t="s">
        <v>153</v>
      </c>
      <c r="C102" s="182">
        <v>39619</v>
      </c>
      <c r="D102" s="315">
        <v>45308182</v>
      </c>
      <c r="E102" s="321">
        <v>45307182</v>
      </c>
      <c r="F102" s="322"/>
      <c r="G102" s="315">
        <f t="shared" si="1"/>
        <v>1000</v>
      </c>
      <c r="J102" s="288"/>
    </row>
    <row r="103" spans="2:10" ht="22.5" customHeight="1">
      <c r="B103" s="177" t="s">
        <v>154</v>
      </c>
      <c r="C103" s="182">
        <v>39630</v>
      </c>
      <c r="D103" s="315">
        <v>11044044</v>
      </c>
      <c r="E103" s="321">
        <v>11043044</v>
      </c>
      <c r="F103" s="322"/>
      <c r="G103" s="315">
        <f t="shared" si="1"/>
        <v>1000</v>
      </c>
      <c r="J103" s="288"/>
    </row>
    <row r="104" spans="2:10" ht="22.5" customHeight="1">
      <c r="B104" s="177" t="s">
        <v>155</v>
      </c>
      <c r="C104" s="182">
        <v>39645</v>
      </c>
      <c r="D104" s="315">
        <v>246981818</v>
      </c>
      <c r="E104" s="321">
        <v>246980818</v>
      </c>
      <c r="F104" s="322"/>
      <c r="G104" s="315">
        <f t="shared" si="1"/>
        <v>1000</v>
      </c>
      <c r="J104" s="288"/>
    </row>
    <row r="105" spans="2:10" ht="22.5" customHeight="1">
      <c r="B105" s="177" t="s">
        <v>156</v>
      </c>
      <c r="C105" s="182">
        <v>39773</v>
      </c>
      <c r="D105" s="315">
        <v>674667054</v>
      </c>
      <c r="E105" s="321">
        <v>674666054</v>
      </c>
      <c r="F105" s="322"/>
      <c r="G105" s="315">
        <f t="shared" si="1"/>
        <v>1000</v>
      </c>
      <c r="J105" s="288"/>
    </row>
    <row r="106" spans="2:10" ht="22.5" customHeight="1">
      <c r="B106" s="178" t="s">
        <v>157</v>
      </c>
      <c r="C106" s="183">
        <v>39729</v>
      </c>
      <c r="D106" s="316">
        <v>10560000</v>
      </c>
      <c r="E106" s="323">
        <v>10559000</v>
      </c>
      <c r="F106" s="324"/>
      <c r="G106" s="315">
        <f t="shared" si="1"/>
        <v>1000</v>
      </c>
      <c r="J106" s="288"/>
    </row>
    <row r="107" spans="2:10" ht="22.5" customHeight="1">
      <c r="B107" s="177" t="s">
        <v>158</v>
      </c>
      <c r="C107" s="182">
        <v>39736</v>
      </c>
      <c r="D107" s="315">
        <v>191899811</v>
      </c>
      <c r="E107" s="321">
        <v>191898811</v>
      </c>
      <c r="F107" s="322"/>
      <c r="G107" s="315">
        <f t="shared" si="1"/>
        <v>1000</v>
      </c>
      <c r="J107" s="288"/>
    </row>
    <row r="108" spans="2:10" ht="22.5" customHeight="1">
      <c r="B108" s="177" t="s">
        <v>159</v>
      </c>
      <c r="C108" s="182">
        <v>40066</v>
      </c>
      <c r="D108" s="315">
        <v>25860000</v>
      </c>
      <c r="E108" s="320">
        <v>25859000</v>
      </c>
      <c r="F108" s="320"/>
      <c r="G108" s="315">
        <f t="shared" si="1"/>
        <v>1000</v>
      </c>
      <c r="J108" s="288"/>
    </row>
    <row r="109" spans="2:10" ht="22.5" customHeight="1">
      <c r="B109" s="177" t="s">
        <v>160</v>
      </c>
      <c r="C109" s="182">
        <v>40079</v>
      </c>
      <c r="D109" s="315">
        <v>660000</v>
      </c>
      <c r="E109" s="320">
        <v>659000</v>
      </c>
      <c r="F109" s="320"/>
      <c r="G109" s="315">
        <f t="shared" si="1"/>
        <v>1000</v>
      </c>
      <c r="J109" s="288"/>
    </row>
    <row r="110" spans="2:10" ht="22.5" customHeight="1">
      <c r="B110" s="177" t="s">
        <v>161</v>
      </c>
      <c r="C110" s="182">
        <v>40105</v>
      </c>
      <c r="D110" s="315">
        <v>2522300</v>
      </c>
      <c r="E110" s="320">
        <v>2521300</v>
      </c>
      <c r="F110" s="320"/>
      <c r="G110" s="315">
        <f t="shared" si="1"/>
        <v>1000</v>
      </c>
      <c r="J110" s="288"/>
    </row>
    <row r="111" spans="2:10" ht="22.5" customHeight="1">
      <c r="B111" s="191" t="s">
        <v>518</v>
      </c>
      <c r="C111" s="182">
        <v>40133</v>
      </c>
      <c r="D111" s="315">
        <v>28820000</v>
      </c>
      <c r="E111" s="320">
        <v>28819000</v>
      </c>
      <c r="F111" s="320"/>
      <c r="G111" s="315">
        <f t="shared" si="1"/>
        <v>1000</v>
      </c>
      <c r="J111" s="288"/>
    </row>
    <row r="112" spans="2:10" ht="22.5" customHeight="1">
      <c r="B112" s="191" t="s">
        <v>517</v>
      </c>
      <c r="C112" s="184">
        <v>39953</v>
      </c>
      <c r="D112" s="315">
        <v>22000000</v>
      </c>
      <c r="E112" s="320">
        <v>21999000</v>
      </c>
      <c r="F112" s="320"/>
      <c r="G112" s="315">
        <f t="shared" si="1"/>
        <v>1000</v>
      </c>
      <c r="J112" s="288"/>
    </row>
    <row r="113" spans="2:10" ht="22.5" customHeight="1">
      <c r="B113" s="177" t="s">
        <v>162</v>
      </c>
      <c r="C113" s="184">
        <v>40834</v>
      </c>
      <c r="D113" s="317">
        <v>273610000</v>
      </c>
      <c r="E113" s="320">
        <v>273609000</v>
      </c>
      <c r="F113" s="320"/>
      <c r="G113" s="315">
        <f t="shared" si="1"/>
        <v>1000</v>
      </c>
      <c r="J113" s="288"/>
    </row>
    <row r="114" spans="2:10" ht="22.5" customHeight="1">
      <c r="B114" s="179" t="s">
        <v>506</v>
      </c>
      <c r="C114" s="185">
        <v>41012</v>
      </c>
      <c r="D114" s="319">
        <v>25850000</v>
      </c>
      <c r="E114" s="315">
        <v>25849000</v>
      </c>
      <c r="F114" s="315"/>
      <c r="G114" s="315">
        <f t="shared" si="1"/>
        <v>1000</v>
      </c>
      <c r="J114" s="288"/>
    </row>
    <row r="115" spans="2:10" ht="22.5" customHeight="1">
      <c r="B115" s="180" t="s">
        <v>508</v>
      </c>
      <c r="C115" s="185">
        <v>41022</v>
      </c>
      <c r="D115" s="319">
        <v>72000000</v>
      </c>
      <c r="E115" s="315">
        <v>71999000</v>
      </c>
      <c r="F115" s="315"/>
      <c r="G115" s="315">
        <f t="shared" si="1"/>
        <v>1000</v>
      </c>
      <c r="J115" s="288"/>
    </row>
    <row r="116" spans="2:10" ht="22.5" customHeight="1">
      <c r="B116" s="180" t="s">
        <v>509</v>
      </c>
      <c r="C116" s="185">
        <v>41025</v>
      </c>
      <c r="D116" s="319">
        <v>21703500</v>
      </c>
      <c r="E116" s="315">
        <v>21702500</v>
      </c>
      <c r="F116" s="315"/>
      <c r="G116" s="315">
        <f t="shared" si="1"/>
        <v>1000</v>
      </c>
      <c r="J116" s="288"/>
    </row>
    <row r="117" spans="2:10" ht="22.5" customHeight="1">
      <c r="B117" s="190" t="s">
        <v>516</v>
      </c>
      <c r="C117" s="185">
        <v>41080</v>
      </c>
      <c r="D117" s="319">
        <v>6028000</v>
      </c>
      <c r="E117" s="315">
        <v>6027000</v>
      </c>
      <c r="F117" s="315"/>
      <c r="G117" s="315">
        <f t="shared" si="1"/>
        <v>1000</v>
      </c>
      <c r="J117" s="288"/>
    </row>
    <row r="118" spans="2:10" ht="22.5" customHeight="1">
      <c r="B118" s="190" t="s">
        <v>510</v>
      </c>
      <c r="C118" s="185">
        <v>41100</v>
      </c>
      <c r="D118" s="319">
        <v>9900000</v>
      </c>
      <c r="E118" s="315">
        <v>9899000</v>
      </c>
      <c r="F118" s="315"/>
      <c r="G118" s="315">
        <f t="shared" si="1"/>
        <v>1000</v>
      </c>
      <c r="J118" s="288"/>
    </row>
    <row r="119" spans="2:10" ht="22.5" customHeight="1">
      <c r="B119" s="190" t="s">
        <v>511</v>
      </c>
      <c r="C119" s="185">
        <v>41226</v>
      </c>
      <c r="D119" s="319">
        <v>9900000</v>
      </c>
      <c r="E119" s="315">
        <v>9899000</v>
      </c>
      <c r="F119" s="315"/>
      <c r="G119" s="315">
        <f t="shared" ref="G119:G128" si="2">D119-E119-F119</f>
        <v>1000</v>
      </c>
      <c r="J119" s="288"/>
    </row>
    <row r="120" spans="2:10" ht="22.5" customHeight="1">
      <c r="B120" s="190" t="s">
        <v>860</v>
      </c>
      <c r="C120" s="185">
        <v>43822</v>
      </c>
      <c r="D120" s="319">
        <v>24000000</v>
      </c>
      <c r="E120" s="315">
        <v>902000</v>
      </c>
      <c r="F120" s="315">
        <v>10417198</v>
      </c>
      <c r="G120" s="315">
        <f t="shared" si="2"/>
        <v>12680802</v>
      </c>
      <c r="J120" s="288"/>
    </row>
    <row r="121" spans="2:10" ht="22.5" customHeight="1">
      <c r="B121" s="190" t="s">
        <v>861</v>
      </c>
      <c r="C121" s="185">
        <v>43822</v>
      </c>
      <c r="D121" s="319">
        <v>28000000</v>
      </c>
      <c r="E121" s="315">
        <v>1052333</v>
      </c>
      <c r="F121" s="315">
        <v>12153398</v>
      </c>
      <c r="G121" s="315">
        <f t="shared" si="2"/>
        <v>14794269</v>
      </c>
      <c r="J121" s="288"/>
    </row>
    <row r="122" spans="2:10" ht="22.5" customHeight="1">
      <c r="B122" s="190" t="s">
        <v>894</v>
      </c>
      <c r="C122" s="185">
        <v>44007</v>
      </c>
      <c r="D122" s="319">
        <v>24794000</v>
      </c>
      <c r="E122" s="315"/>
      <c r="F122" s="315">
        <v>6522888</v>
      </c>
      <c r="G122" s="315">
        <f t="shared" si="2"/>
        <v>18271112</v>
      </c>
      <c r="J122" s="288"/>
    </row>
    <row r="123" spans="2:10" ht="22.5" customHeight="1">
      <c r="B123" s="190" t="s">
        <v>894</v>
      </c>
      <c r="C123" s="185">
        <v>44007</v>
      </c>
      <c r="D123" s="319">
        <v>20240000</v>
      </c>
      <c r="E123" s="315"/>
      <c r="F123" s="315">
        <v>5324807</v>
      </c>
      <c r="G123" s="315">
        <f t="shared" si="2"/>
        <v>14915193</v>
      </c>
      <c r="J123" s="288"/>
    </row>
    <row r="124" spans="2:10" ht="22.5" customHeight="1">
      <c r="B124" s="190" t="s">
        <v>895</v>
      </c>
      <c r="C124" s="185">
        <v>44144</v>
      </c>
      <c r="D124" s="319">
        <v>6600000</v>
      </c>
      <c r="E124" s="315"/>
      <c r="F124" s="315">
        <v>496100</v>
      </c>
      <c r="G124" s="315">
        <f t="shared" si="2"/>
        <v>6103900</v>
      </c>
      <c r="J124" s="288"/>
    </row>
    <row r="125" spans="2:10" ht="22.5" customHeight="1">
      <c r="B125" s="190" t="s">
        <v>896</v>
      </c>
      <c r="C125" s="185">
        <v>44161</v>
      </c>
      <c r="D125" s="319">
        <v>4356000</v>
      </c>
      <c r="E125" s="315"/>
      <c r="F125" s="315">
        <v>327426</v>
      </c>
      <c r="G125" s="315">
        <f t="shared" si="2"/>
        <v>4028574</v>
      </c>
      <c r="J125" s="288"/>
    </row>
    <row r="126" spans="2:10" ht="22.5" customHeight="1">
      <c r="B126" s="190" t="s">
        <v>897</v>
      </c>
      <c r="C126" s="185">
        <v>44173</v>
      </c>
      <c r="D126" s="319">
        <v>2799500</v>
      </c>
      <c r="E126" s="315"/>
      <c r="F126" s="315">
        <v>105215</v>
      </c>
      <c r="G126" s="315">
        <f t="shared" si="2"/>
        <v>2694285</v>
      </c>
      <c r="J126" s="288"/>
    </row>
    <row r="127" spans="2:10" ht="22.5" customHeight="1">
      <c r="B127" s="190" t="s">
        <v>898</v>
      </c>
      <c r="C127" s="185">
        <v>44180</v>
      </c>
      <c r="D127" s="319">
        <v>43340000</v>
      </c>
      <c r="E127" s="315"/>
      <c r="F127" s="315">
        <v>1628862</v>
      </c>
      <c r="G127" s="315">
        <f t="shared" si="2"/>
        <v>41711138</v>
      </c>
      <c r="J127" s="288"/>
    </row>
    <row r="128" spans="2:10" ht="16.5" customHeight="1" thickBot="1">
      <c r="B128" s="190"/>
      <c r="C128" s="185"/>
      <c r="D128" s="319"/>
      <c r="E128" s="315"/>
      <c r="F128" s="315"/>
      <c r="G128" s="315">
        <f t="shared" si="2"/>
        <v>0</v>
      </c>
      <c r="J128" s="288"/>
    </row>
    <row r="129" spans="2:9" ht="22.5" customHeight="1" thickTop="1">
      <c r="B129" s="174" t="s">
        <v>507</v>
      </c>
      <c r="C129" s="175"/>
      <c r="D129" s="325">
        <f>SUM(D8:D128)</f>
        <v>7163604839</v>
      </c>
      <c r="E129" s="325">
        <f>SUM(E8:E128)</f>
        <v>7011321672</v>
      </c>
      <c r="F129" s="325">
        <f>SUM(F8:F128)</f>
        <v>36975894</v>
      </c>
      <c r="G129" s="325">
        <f>SUM(G8:G128)</f>
        <v>115307273</v>
      </c>
      <c r="I129" s="292" t="e">
        <f>G129-#REF!</f>
        <v>#REF!</v>
      </c>
    </row>
    <row r="130" spans="2:9" ht="17.100000000000001" customHeight="1">
      <c r="B130" s="82"/>
      <c r="C130" s="90"/>
      <c r="D130" s="310"/>
      <c r="E130" s="310"/>
      <c r="F130" s="310"/>
      <c r="G130" s="60"/>
    </row>
  </sheetData>
  <mergeCells count="7">
    <mergeCell ref="F6:F7"/>
    <mergeCell ref="B2:G2"/>
    <mergeCell ref="B4:G4"/>
    <mergeCell ref="B6:B7"/>
    <mergeCell ref="C6:C7"/>
    <mergeCell ref="D6:E6"/>
    <mergeCell ref="G6:G7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firstPageNumber="8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/>
  <dimension ref="B1:G36"/>
  <sheetViews>
    <sheetView showGridLines="0" showZeros="0" view="pageBreakPreview" topLeftCell="A10" zoomScaleSheetLayoutView="100" workbookViewId="0">
      <selection activeCell="M32" sqref="M32"/>
    </sheetView>
  </sheetViews>
  <sheetFormatPr defaultColWidth="7.75" defaultRowHeight="20.100000000000001" customHeight="1"/>
  <cols>
    <col min="1" max="1" width="1.625" style="14" customWidth="1"/>
    <col min="2" max="2" width="15.625" style="18" customWidth="1"/>
    <col min="3" max="3" width="40.5" style="17" customWidth="1"/>
    <col min="4" max="4" width="15.625" style="27" bestFit="1" customWidth="1"/>
    <col min="5" max="5" width="14.875" style="15" customWidth="1"/>
    <col min="6" max="6" width="1.625" style="14" customWidth="1"/>
    <col min="7" max="16384" width="7.75" style="14"/>
  </cols>
  <sheetData>
    <row r="1" spans="2:5" ht="20.100000000000001" customHeight="1" thickBot="1">
      <c r="D1" s="20"/>
    </row>
    <row r="2" spans="2:5" s="4" customFormat="1" ht="30" customHeight="1" thickTop="1" thickBot="1">
      <c r="B2" s="587" t="s">
        <v>165</v>
      </c>
      <c r="C2" s="588"/>
      <c r="D2" s="588"/>
      <c r="E2" s="589"/>
    </row>
    <row r="3" spans="2:5" s="4" customFormat="1" ht="20.100000000000001" customHeight="1" thickTop="1">
      <c r="B3" s="590" t="s">
        <v>890</v>
      </c>
      <c r="C3" s="590"/>
      <c r="D3" s="590"/>
      <c r="E3" s="590"/>
    </row>
    <row r="4" spans="2:5" s="4" customFormat="1" ht="20.100000000000001" customHeight="1">
      <c r="B4" s="189" t="s">
        <v>515</v>
      </c>
      <c r="D4" s="7"/>
      <c r="E4" s="5" t="s">
        <v>25</v>
      </c>
    </row>
    <row r="5" spans="2:5" s="4" customFormat="1" ht="20.100000000000001" customHeight="1">
      <c r="B5" s="21" t="s">
        <v>26</v>
      </c>
      <c r="C5" s="21" t="s">
        <v>27</v>
      </c>
      <c r="D5" s="22" t="s">
        <v>28</v>
      </c>
      <c r="E5" s="8" t="s">
        <v>3</v>
      </c>
    </row>
    <row r="6" spans="2:5" s="4" customFormat="1" ht="20.100000000000001" customHeight="1">
      <c r="B6" s="217"/>
      <c r="C6" s="216"/>
      <c r="D6" s="215"/>
      <c r="E6" s="227"/>
    </row>
    <row r="7" spans="2:5" s="4" customFormat="1" ht="20.100000000000001" customHeight="1">
      <c r="B7" s="30" t="s">
        <v>533</v>
      </c>
      <c r="C7" s="31" t="s">
        <v>534</v>
      </c>
      <c r="D7" s="9">
        <v>200000000</v>
      </c>
      <c r="E7" s="227"/>
    </row>
    <row r="8" spans="2:5" s="4" customFormat="1" ht="20.100000000000001" customHeight="1">
      <c r="B8" s="30" t="s">
        <v>535</v>
      </c>
      <c r="C8" s="31" t="s">
        <v>536</v>
      </c>
      <c r="D8" s="9"/>
      <c r="E8" s="227"/>
    </row>
    <row r="9" spans="2:5" s="4" customFormat="1" ht="20.100000000000001" customHeight="1">
      <c r="B9" s="30" t="s">
        <v>535</v>
      </c>
      <c r="C9" s="31" t="s">
        <v>537</v>
      </c>
      <c r="D9" s="9"/>
      <c r="E9" s="227"/>
    </row>
    <row r="10" spans="2:5" s="4" customFormat="1" ht="20.100000000000001" customHeight="1">
      <c r="B10" s="30" t="s">
        <v>535</v>
      </c>
      <c r="C10" s="32"/>
      <c r="D10" s="9"/>
      <c r="E10" s="227"/>
    </row>
    <row r="11" spans="2:5" s="4" customFormat="1" ht="20.100000000000001" customHeight="1">
      <c r="B11" s="30"/>
      <c r="C11" s="32"/>
      <c r="D11" s="9"/>
      <c r="E11" s="227"/>
    </row>
    <row r="12" spans="2:5" s="4" customFormat="1" ht="20.100000000000001" customHeight="1">
      <c r="B12" s="30"/>
      <c r="C12" s="32"/>
      <c r="D12" s="9"/>
      <c r="E12" s="227"/>
    </row>
    <row r="13" spans="2:5" s="4" customFormat="1" ht="20.100000000000001" customHeight="1">
      <c r="B13" s="30" t="s">
        <v>535</v>
      </c>
      <c r="C13" s="32"/>
      <c r="D13" s="9"/>
      <c r="E13" s="227"/>
    </row>
    <row r="14" spans="2:5" s="4" customFormat="1" ht="20.100000000000001" customHeight="1">
      <c r="B14" s="30" t="s">
        <v>535</v>
      </c>
      <c r="C14" s="32"/>
      <c r="D14" s="9"/>
      <c r="E14" s="227"/>
    </row>
    <row r="15" spans="2:5" s="4" customFormat="1" ht="20.100000000000001" customHeight="1">
      <c r="B15" s="30" t="s">
        <v>535</v>
      </c>
      <c r="C15" s="32"/>
      <c r="D15" s="9"/>
      <c r="E15" s="227"/>
    </row>
    <row r="16" spans="2:5" s="4" customFormat="1" ht="20.100000000000001" customHeight="1" thickBot="1">
      <c r="B16" s="23" t="s">
        <v>29</v>
      </c>
      <c r="C16" s="94"/>
      <c r="D16" s="9"/>
      <c r="E16" s="10"/>
    </row>
    <row r="17" spans="2:5" s="4" customFormat="1" ht="20.100000000000001" customHeight="1" thickTop="1">
      <c r="B17" s="16" t="s">
        <v>7</v>
      </c>
      <c r="C17" s="95"/>
      <c r="D17" s="24">
        <f>SUM(D6:D16)</f>
        <v>200000000</v>
      </c>
      <c r="E17" s="11"/>
    </row>
    <row r="18" spans="2:5" s="4" customFormat="1" ht="20.100000000000001" customHeight="1">
      <c r="B18" s="25"/>
      <c r="C18" s="25"/>
      <c r="D18" s="26"/>
      <c r="E18" s="25"/>
    </row>
    <row r="19" spans="2:5" s="4" customFormat="1" ht="20.100000000000001" customHeight="1">
      <c r="B19" s="25"/>
      <c r="C19" s="25"/>
      <c r="D19" s="26"/>
      <c r="E19" s="25"/>
    </row>
    <row r="20" spans="2:5" s="4" customFormat="1" ht="20.100000000000001" customHeight="1" thickBot="1">
      <c r="B20" s="2"/>
      <c r="D20" s="7"/>
    </row>
    <row r="21" spans="2:5" ht="30" customHeight="1" thickTop="1" thickBot="1">
      <c r="B21" s="581" t="s">
        <v>4</v>
      </c>
      <c r="C21" s="582"/>
      <c r="D21" s="582"/>
      <c r="E21" s="583"/>
    </row>
    <row r="22" spans="2:5" ht="20.100000000000001" customHeight="1" thickTop="1">
      <c r="B22" s="584" t="s">
        <v>891</v>
      </c>
      <c r="C22" s="584"/>
      <c r="D22" s="584"/>
      <c r="E22" s="584"/>
    </row>
    <row r="23" spans="2:5" ht="20.100000000000001" customHeight="1">
      <c r="B23" s="189" t="s">
        <v>515</v>
      </c>
      <c r="C23" s="1"/>
      <c r="D23" s="1"/>
      <c r="E23" s="99" t="s">
        <v>0</v>
      </c>
    </row>
    <row r="24" spans="2:5" ht="20.100000000000001" customHeight="1">
      <c r="B24" s="96" t="s">
        <v>166</v>
      </c>
      <c r="C24" s="96" t="s">
        <v>167</v>
      </c>
      <c r="D24" s="96" t="s">
        <v>2</v>
      </c>
      <c r="E24" s="96" t="s">
        <v>3</v>
      </c>
    </row>
    <row r="25" spans="2:5" ht="20.100000000000001" customHeight="1">
      <c r="B25" s="218"/>
      <c r="C25" s="229"/>
      <c r="D25" s="229"/>
      <c r="E25" s="229"/>
    </row>
    <row r="26" spans="2:5" ht="20.100000000000001" customHeight="1">
      <c r="B26" s="214" t="s">
        <v>529</v>
      </c>
      <c r="C26" s="213" t="s">
        <v>821</v>
      </c>
      <c r="D26" s="212">
        <f>1340255000+11000000+3000000-360000</f>
        <v>1353895000</v>
      </c>
      <c r="E26" s="230"/>
    </row>
    <row r="27" spans="2:5" ht="20.100000000000001" customHeight="1">
      <c r="B27" s="211"/>
      <c r="C27" s="210" t="s">
        <v>582</v>
      </c>
      <c r="D27" s="209"/>
      <c r="E27" s="230"/>
    </row>
    <row r="28" spans="2:5" ht="20.100000000000001" customHeight="1">
      <c r="B28" s="211"/>
      <c r="C28" s="210" t="s">
        <v>530</v>
      </c>
      <c r="D28" s="209"/>
      <c r="E28" s="230"/>
    </row>
    <row r="29" spans="2:5" ht="20.100000000000001" customHeight="1">
      <c r="B29" s="211"/>
      <c r="C29" s="210" t="s">
        <v>531</v>
      </c>
      <c r="D29" s="209"/>
      <c r="E29" s="230"/>
    </row>
    <row r="30" spans="2:5" ht="20.100000000000001" customHeight="1">
      <c r="B30" s="231"/>
      <c r="C30" s="53" t="s">
        <v>532</v>
      </c>
      <c r="D30" s="42"/>
      <c r="E30" s="230"/>
    </row>
    <row r="31" spans="2:5" ht="20.100000000000001" customHeight="1">
      <c r="B31" s="231"/>
      <c r="C31" s="53" t="s">
        <v>538</v>
      </c>
      <c r="D31" s="42"/>
      <c r="E31" s="230"/>
    </row>
    <row r="32" spans="2:5" ht="20.100000000000001" customHeight="1">
      <c r="B32" s="231"/>
      <c r="C32" s="53" t="s">
        <v>539</v>
      </c>
      <c r="D32" s="42"/>
      <c r="E32" s="230"/>
    </row>
    <row r="33" spans="2:7" ht="20.100000000000001" customHeight="1">
      <c r="B33" s="231"/>
      <c r="C33" s="53" t="s">
        <v>822</v>
      </c>
      <c r="D33" s="42"/>
      <c r="E33" s="230"/>
    </row>
    <row r="34" spans="2:7" ht="20.100000000000001" customHeight="1">
      <c r="B34" s="231"/>
      <c r="C34" s="42"/>
      <c r="D34" s="42"/>
      <c r="E34" s="230"/>
    </row>
    <row r="35" spans="2:7" ht="20.100000000000001" customHeight="1" thickBot="1">
      <c r="B35" s="228"/>
      <c r="C35" s="230"/>
      <c r="D35" s="230"/>
      <c r="E35" s="230"/>
    </row>
    <row r="36" spans="2:7" ht="20.100000000000001" customHeight="1" thickTop="1">
      <c r="B36" s="585" t="s">
        <v>168</v>
      </c>
      <c r="C36" s="586"/>
      <c r="D36" s="97">
        <f>SUM(D26:D35)</f>
        <v>1353895000</v>
      </c>
      <c r="E36" s="98"/>
      <c r="G36" s="327" t="e">
        <f>D36-#REF!</f>
        <v>#REF!</v>
      </c>
    </row>
  </sheetData>
  <mergeCells count="5">
    <mergeCell ref="B21:E21"/>
    <mergeCell ref="B22:E22"/>
    <mergeCell ref="B36:C36"/>
    <mergeCell ref="B2:E2"/>
    <mergeCell ref="B3:E3"/>
  </mergeCells>
  <phoneticPr fontId="5" type="noConversion"/>
  <printOptions horizontalCentered="1"/>
  <pageMargins left="0.19685039370078741" right="0.19685039370078741" top="0.98425196850393704" bottom="0.98425196850393704" header="0.78740157480314965" footer="0.78740157480314965"/>
  <pageSetup paperSize="9" scale="90" firstPageNumber="13" orientation="portrait" useFirstPageNumber="1" horizontalDpi="180" verticalDpi="18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4">
    <tabColor rgb="FFFFFF00"/>
  </sheetPr>
  <dimension ref="A1:I78"/>
  <sheetViews>
    <sheetView showZeros="0" view="pageBreakPreview" topLeftCell="A10" zoomScale="80" zoomScaleSheetLayoutView="80" workbookViewId="0">
      <selection activeCell="I12" sqref="I12"/>
    </sheetView>
  </sheetViews>
  <sheetFormatPr defaultColWidth="7" defaultRowHeight="30" customHeight="1"/>
  <cols>
    <col min="1" max="1" width="1.625" style="387" customWidth="1"/>
    <col min="2" max="2" width="23.375" style="341" customWidth="1"/>
    <col min="3" max="3" width="22.5" style="341" customWidth="1"/>
    <col min="4" max="6" width="23.375" style="341" customWidth="1"/>
    <col min="7" max="7" width="4.375" style="420" customWidth="1"/>
    <col min="8" max="16384" width="7" style="420"/>
  </cols>
  <sheetData>
    <row r="1" spans="1:6" s="380" customFormat="1" ht="24.95" customHeight="1">
      <c r="A1" s="377"/>
      <c r="B1" s="378"/>
      <c r="C1" s="379"/>
      <c r="D1" s="379"/>
      <c r="E1" s="379"/>
      <c r="F1" s="379"/>
    </row>
    <row r="2" spans="1:6" s="382" customFormat="1" ht="24.95" customHeight="1" thickBot="1">
      <c r="A2" s="381"/>
    </row>
    <row r="3" spans="1:6" s="380" customFormat="1" ht="30" customHeight="1" thickTop="1">
      <c r="A3" s="383"/>
      <c r="B3" s="591" t="s">
        <v>473</v>
      </c>
      <c r="C3" s="592"/>
      <c r="D3" s="592"/>
      <c r="E3" s="592"/>
      <c r="F3" s="593"/>
    </row>
    <row r="4" spans="1:6" s="380" customFormat="1" ht="30" customHeight="1">
      <c r="A4" s="384"/>
      <c r="B4" s="594"/>
      <c r="C4" s="595"/>
      <c r="D4" s="595"/>
      <c r="E4" s="595"/>
      <c r="F4" s="596"/>
    </row>
    <row r="5" spans="1:6" s="380" customFormat="1" ht="30" customHeight="1" thickBot="1">
      <c r="A5" s="385"/>
      <c r="B5" s="597"/>
      <c r="C5" s="598"/>
      <c r="D5" s="598"/>
      <c r="E5" s="598"/>
      <c r="F5" s="599"/>
    </row>
    <row r="6" spans="1:6" s="380" customFormat="1" ht="30" customHeight="1" thickTop="1">
      <c r="A6" s="385"/>
      <c r="B6" s="386"/>
      <c r="C6" s="386"/>
      <c r="D6" s="386"/>
      <c r="E6" s="386"/>
      <c r="F6" s="386"/>
    </row>
    <row r="7" spans="1:6" s="380" customFormat="1" ht="30" customHeight="1">
      <c r="A7" s="377"/>
      <c r="B7" s="379" t="s">
        <v>892</v>
      </c>
      <c r="C7" s="379"/>
      <c r="D7" s="379"/>
      <c r="E7" s="379"/>
      <c r="F7" s="379"/>
    </row>
    <row r="8" spans="1:6" s="380" customFormat="1" ht="30" customHeight="1">
      <c r="A8" s="387"/>
      <c r="C8" s="388"/>
      <c r="D8" s="341"/>
      <c r="E8" s="341"/>
      <c r="F8" s="341"/>
    </row>
    <row r="9" spans="1:6" s="380" customFormat="1" ht="30" customHeight="1">
      <c r="A9" s="389"/>
      <c r="C9" s="341"/>
      <c r="D9" s="341"/>
      <c r="E9" s="341"/>
      <c r="F9" s="390" t="s">
        <v>5</v>
      </c>
    </row>
    <row r="10" spans="1:6" s="380" customFormat="1" ht="30" customHeight="1">
      <c r="A10" s="391"/>
      <c r="B10" s="13" t="s">
        <v>14</v>
      </c>
      <c r="C10" s="13" t="s">
        <v>15</v>
      </c>
      <c r="D10" s="13" t="s">
        <v>16</v>
      </c>
      <c r="E10" s="13" t="s">
        <v>17</v>
      </c>
      <c r="F10" s="13" t="s">
        <v>18</v>
      </c>
    </row>
    <row r="11" spans="1:6" s="380" customFormat="1" ht="30" customHeight="1">
      <c r="A11" s="392"/>
      <c r="B11" s="343"/>
      <c r="C11" s="343"/>
      <c r="D11" s="343"/>
      <c r="E11" s="343"/>
      <c r="F11" s="343"/>
    </row>
    <row r="12" spans="1:6" s="380" customFormat="1" ht="30" customHeight="1">
      <c r="A12" s="393"/>
      <c r="B12" s="342"/>
      <c r="C12" s="394"/>
      <c r="D12" s="395"/>
      <c r="F12" s="396"/>
    </row>
    <row r="13" spans="1:6" s="380" customFormat="1" ht="30" customHeight="1">
      <c r="A13" s="393"/>
      <c r="B13" s="342"/>
      <c r="C13" s="394"/>
      <c r="D13" s="395"/>
      <c r="F13" s="396"/>
    </row>
    <row r="14" spans="1:6" s="380" customFormat="1" ht="30" customHeight="1">
      <c r="A14" s="393"/>
      <c r="B14" s="342" t="s">
        <v>9</v>
      </c>
      <c r="C14" s="394">
        <v>223045377380</v>
      </c>
      <c r="D14" s="395"/>
      <c r="E14" s="532">
        <v>-2205000</v>
      </c>
      <c r="F14" s="396">
        <f>SUM(C14:E14)</f>
        <v>223043172380</v>
      </c>
    </row>
    <row r="15" spans="1:6" s="380" customFormat="1" ht="30" customHeight="1">
      <c r="A15" s="393"/>
      <c r="B15" s="342" t="s">
        <v>10</v>
      </c>
      <c r="C15" s="394">
        <v>5692263001</v>
      </c>
      <c r="D15" s="395"/>
      <c r="E15" s="532">
        <v>-178848340.799999</v>
      </c>
      <c r="F15" s="396">
        <f t="shared" ref="F15:F18" si="0">SUM(C15:E15)</f>
        <v>5513414660.2000008</v>
      </c>
    </row>
    <row r="16" spans="1:6" s="380" customFormat="1" ht="30" customHeight="1">
      <c r="A16" s="393"/>
      <c r="B16" s="342" t="s">
        <v>11</v>
      </c>
      <c r="C16" s="394">
        <v>122980494</v>
      </c>
      <c r="D16" s="395">
        <v>582502000</v>
      </c>
      <c r="E16" s="532">
        <f>-263982980-5000</f>
        <v>-263987980</v>
      </c>
      <c r="F16" s="396">
        <f>SUM(C16:E16)</f>
        <v>441494514</v>
      </c>
    </row>
    <row r="17" spans="1:6" s="380" customFormat="1" ht="30" customHeight="1">
      <c r="A17" s="393"/>
      <c r="B17" s="342" t="s">
        <v>12</v>
      </c>
      <c r="C17" s="394">
        <v>2159353463</v>
      </c>
      <c r="D17" s="395">
        <v>450186319</v>
      </c>
      <c r="E17" s="532">
        <v>-393595841</v>
      </c>
      <c r="F17" s="396">
        <f t="shared" si="0"/>
        <v>2215943941</v>
      </c>
    </row>
    <row r="18" spans="1:6" s="380" customFormat="1" ht="30" customHeight="1">
      <c r="A18" s="393"/>
      <c r="B18" s="342" t="s">
        <v>13</v>
      </c>
      <c r="C18" s="394">
        <v>19422139959</v>
      </c>
      <c r="D18" s="395"/>
      <c r="E18" s="397">
        <v>0</v>
      </c>
      <c r="F18" s="396">
        <f t="shared" si="0"/>
        <v>19422139959</v>
      </c>
    </row>
    <row r="19" spans="1:6" s="380" customFormat="1" ht="30" customHeight="1">
      <c r="A19" s="393"/>
      <c r="B19" s="342"/>
      <c r="C19" s="394"/>
      <c r="D19" s="395"/>
      <c r="E19" s="397"/>
      <c r="F19" s="396"/>
    </row>
    <row r="20" spans="1:6" s="380" customFormat="1" ht="30" customHeight="1" thickBot="1">
      <c r="A20" s="393"/>
      <c r="B20" s="342"/>
      <c r="C20" s="394"/>
      <c r="D20" s="395"/>
      <c r="E20" s="397"/>
      <c r="F20" s="396"/>
    </row>
    <row r="21" spans="1:6" s="380" customFormat="1" ht="30" hidden="1" customHeight="1" thickBot="1">
      <c r="A21" s="398"/>
      <c r="B21" s="344"/>
      <c r="C21" s="399"/>
      <c r="D21" s="399"/>
      <c r="E21" s="399"/>
      <c r="F21" s="399"/>
    </row>
    <row r="22" spans="1:6" s="380" customFormat="1" ht="30" customHeight="1" thickTop="1">
      <c r="A22" s="398"/>
      <c r="B22" s="400" t="s">
        <v>7</v>
      </c>
      <c r="C22" s="401">
        <f>SUM(C14:C18)</f>
        <v>250442114297</v>
      </c>
      <c r="D22" s="401">
        <f t="shared" ref="D22:E22" si="1">SUM(D14:D18)</f>
        <v>1032688319</v>
      </c>
      <c r="E22" s="402">
        <f t="shared" si="1"/>
        <v>-838637161.799999</v>
      </c>
      <c r="F22" s="401">
        <f>SUM(F14:F18)</f>
        <v>250636165454.20001</v>
      </c>
    </row>
    <row r="23" spans="1:6" s="380" customFormat="1" ht="30" customHeight="1">
      <c r="A23" s="403"/>
      <c r="B23" s="404"/>
      <c r="C23" s="405"/>
      <c r="D23" s="405"/>
      <c r="E23" s="405"/>
      <c r="F23" s="405"/>
    </row>
    <row r="24" spans="1:6" s="380" customFormat="1" ht="24.95" customHeight="1">
      <c r="A24" s="403"/>
      <c r="B24" s="406" t="s">
        <v>22</v>
      </c>
      <c r="F24" s="405"/>
    </row>
    <row r="25" spans="1:6" s="380" customFormat="1" ht="24.95" customHeight="1">
      <c r="A25" s="403"/>
      <c r="B25" s="407" t="s">
        <v>632</v>
      </c>
      <c r="C25" s="408" t="s">
        <v>927</v>
      </c>
      <c r="F25" s="405"/>
    </row>
    <row r="26" spans="1:6" s="380" customFormat="1" ht="24.95" customHeight="1">
      <c r="A26" s="403"/>
      <c r="B26" s="407" t="s">
        <v>633</v>
      </c>
      <c r="C26" s="408" t="s">
        <v>925</v>
      </c>
      <c r="F26" s="405"/>
    </row>
    <row r="27" spans="1:6" s="380" customFormat="1" ht="24.95" customHeight="1">
      <c r="A27" s="403"/>
      <c r="B27" s="407"/>
      <c r="C27" s="408"/>
      <c r="F27" s="405"/>
    </row>
    <row r="28" spans="1:6" s="380" customFormat="1" ht="24.95" customHeight="1">
      <c r="A28" s="403"/>
      <c r="F28" s="405"/>
    </row>
    <row r="29" spans="1:6" s="380" customFormat="1" ht="24.95" customHeight="1">
      <c r="A29" s="403"/>
      <c r="B29" s="406" t="s">
        <v>19</v>
      </c>
      <c r="C29" s="405"/>
      <c r="F29" s="405"/>
    </row>
    <row r="30" spans="1:6" s="380" customFormat="1" ht="24.95" customHeight="1">
      <c r="A30" s="403"/>
      <c r="B30" s="407" t="s">
        <v>823</v>
      </c>
      <c r="C30" s="531" t="s">
        <v>899</v>
      </c>
      <c r="F30" s="405"/>
    </row>
    <row r="31" spans="1:6" s="380" customFormat="1" ht="24.95" customHeight="1">
      <c r="A31" s="410"/>
      <c r="B31" s="407" t="s">
        <v>20</v>
      </c>
      <c r="C31" s="409" t="s">
        <v>926</v>
      </c>
    </row>
    <row r="32" spans="1:6" s="380" customFormat="1" ht="24.95" customHeight="1">
      <c r="A32" s="403"/>
      <c r="B32" s="407" t="s">
        <v>781</v>
      </c>
      <c r="C32" s="409" t="s">
        <v>573</v>
      </c>
      <c r="D32" s="403"/>
      <c r="E32" s="403"/>
      <c r="F32" s="403"/>
    </row>
    <row r="33" spans="1:6" s="380" customFormat="1" ht="24.95" customHeight="1">
      <c r="A33" s="403"/>
      <c r="B33" s="411" t="s">
        <v>782</v>
      </c>
      <c r="C33" s="409" t="s">
        <v>21</v>
      </c>
      <c r="D33" s="412"/>
      <c r="E33" s="412"/>
      <c r="F33" s="403"/>
    </row>
    <row r="34" spans="1:6" s="380" customFormat="1" ht="30" customHeight="1">
      <c r="A34" s="412"/>
      <c r="B34" s="413"/>
      <c r="C34" s="412"/>
      <c r="D34" s="412"/>
      <c r="E34" s="412"/>
      <c r="F34" s="412"/>
    </row>
    <row r="35" spans="1:6" s="380" customFormat="1" ht="30" customHeight="1">
      <c r="A35" s="403"/>
      <c r="B35" s="412"/>
      <c r="C35" s="412"/>
      <c r="D35" s="403"/>
    </row>
    <row r="36" spans="1:6" s="380" customFormat="1" ht="30" customHeight="1">
      <c r="A36" s="414"/>
      <c r="B36" s="415"/>
      <c r="C36" s="415"/>
      <c r="D36" s="414"/>
    </row>
    <row r="37" spans="1:6" s="380" customFormat="1" ht="30" customHeight="1">
      <c r="A37" s="414"/>
      <c r="B37" s="415"/>
      <c r="C37" s="415"/>
      <c r="D37" s="414"/>
    </row>
    <row r="38" spans="1:6" s="380" customFormat="1" ht="30" customHeight="1">
      <c r="A38" s="416"/>
      <c r="B38" s="415"/>
      <c r="C38" s="415"/>
      <c r="D38" s="416"/>
    </row>
    <row r="39" spans="1:6" s="380" customFormat="1" ht="30" customHeight="1">
      <c r="A39" s="416"/>
      <c r="B39" s="415"/>
      <c r="C39" s="415"/>
      <c r="D39" s="416"/>
    </row>
    <row r="40" spans="1:6" s="380" customFormat="1" ht="30" customHeight="1">
      <c r="A40" s="416"/>
      <c r="B40" s="415"/>
      <c r="C40" s="415"/>
      <c r="D40" s="416"/>
    </row>
    <row r="41" spans="1:6" s="380" customFormat="1" ht="30" customHeight="1">
      <c r="A41" s="416"/>
      <c r="B41" s="415"/>
      <c r="C41" s="415"/>
      <c r="D41" s="416"/>
    </row>
    <row r="42" spans="1:6" s="380" customFormat="1" ht="30" customHeight="1">
      <c r="A42" s="416"/>
      <c r="B42" s="416"/>
      <c r="C42" s="416"/>
      <c r="D42" s="416"/>
    </row>
    <row r="43" spans="1:6" s="380" customFormat="1" ht="30" customHeight="1">
      <c r="A43" s="416"/>
      <c r="B43" s="415"/>
      <c r="C43" s="415"/>
      <c r="D43" s="416"/>
    </row>
    <row r="44" spans="1:6" s="380" customFormat="1" ht="30" customHeight="1">
      <c r="A44" s="417"/>
      <c r="B44" s="415"/>
      <c r="C44" s="415"/>
      <c r="D44" s="417"/>
    </row>
    <row r="45" spans="1:6" s="380" customFormat="1" ht="30" customHeight="1">
      <c r="A45" s="417"/>
      <c r="E45" s="415"/>
      <c r="F45" s="417"/>
    </row>
    <row r="46" spans="1:6" s="380" customFormat="1" ht="30" customHeight="1">
      <c r="A46" s="417"/>
      <c r="B46" s="413"/>
      <c r="C46" s="412"/>
      <c r="D46" s="415"/>
      <c r="E46" s="415"/>
      <c r="F46" s="417"/>
    </row>
    <row r="47" spans="1:6" s="380" customFormat="1" ht="30" customHeight="1">
      <c r="A47" s="417"/>
      <c r="B47" s="413"/>
      <c r="C47" s="412"/>
      <c r="D47" s="415"/>
      <c r="E47" s="415"/>
      <c r="F47" s="417"/>
    </row>
    <row r="48" spans="1:6" s="380" customFormat="1" ht="30" customHeight="1">
      <c r="A48" s="417"/>
      <c r="B48" s="413"/>
      <c r="C48" s="412"/>
      <c r="D48" s="415"/>
      <c r="E48" s="415"/>
      <c r="F48" s="417"/>
    </row>
    <row r="49" spans="1:6" s="380" customFormat="1" ht="30" customHeight="1">
      <c r="A49" s="403"/>
      <c r="B49" s="413"/>
      <c r="C49" s="412"/>
      <c r="D49" s="412"/>
      <c r="E49" s="412"/>
      <c r="F49" s="403"/>
    </row>
    <row r="50" spans="1:6" s="380" customFormat="1" ht="30" customHeight="1">
      <c r="A50" s="403"/>
      <c r="B50" s="413"/>
      <c r="C50" s="412"/>
      <c r="D50" s="412"/>
      <c r="E50" s="412"/>
      <c r="F50" s="403"/>
    </row>
    <row r="51" spans="1:6" s="380" customFormat="1" ht="30" customHeight="1">
      <c r="A51" s="403"/>
      <c r="B51" s="413"/>
      <c r="C51" s="412"/>
      <c r="D51" s="412"/>
      <c r="E51" s="412"/>
      <c r="F51" s="403"/>
    </row>
    <row r="52" spans="1:6" s="380" customFormat="1" ht="30" customHeight="1">
      <c r="A52" s="403"/>
      <c r="B52" s="413"/>
      <c r="C52" s="412"/>
      <c r="D52" s="412"/>
      <c r="E52" s="412"/>
      <c r="F52" s="403"/>
    </row>
    <row r="53" spans="1:6" s="380" customFormat="1" ht="30" customHeight="1">
      <c r="A53" s="403"/>
      <c r="B53" s="413"/>
      <c r="C53" s="412"/>
      <c r="D53" s="412"/>
      <c r="E53" s="412"/>
      <c r="F53" s="403"/>
    </row>
    <row r="54" spans="1:6" s="380" customFormat="1" ht="30" customHeight="1">
      <c r="A54" s="403"/>
      <c r="B54" s="413"/>
      <c r="C54" s="412"/>
      <c r="D54" s="412"/>
      <c r="E54" s="412"/>
      <c r="F54" s="403"/>
    </row>
    <row r="55" spans="1:6" s="380" customFormat="1" ht="30" customHeight="1">
      <c r="A55" s="403"/>
      <c r="B55" s="413"/>
      <c r="C55" s="412"/>
      <c r="D55" s="412"/>
      <c r="E55" s="412"/>
      <c r="F55" s="403"/>
    </row>
    <row r="56" spans="1:6" s="380" customFormat="1" ht="30" customHeight="1">
      <c r="A56" s="403"/>
      <c r="B56" s="413"/>
      <c r="C56" s="412"/>
      <c r="D56" s="412"/>
      <c r="E56" s="412"/>
      <c r="F56" s="403"/>
    </row>
    <row r="57" spans="1:6" s="380" customFormat="1" ht="30" customHeight="1">
      <c r="A57" s="403"/>
      <c r="B57" s="413"/>
      <c r="C57" s="412"/>
      <c r="D57" s="412"/>
      <c r="E57" s="412"/>
      <c r="F57" s="403"/>
    </row>
    <row r="58" spans="1:6" s="380" customFormat="1" ht="30" customHeight="1">
      <c r="A58" s="403"/>
      <c r="B58" s="413"/>
      <c r="C58" s="412"/>
      <c r="D58" s="412"/>
      <c r="E58" s="412"/>
      <c r="F58" s="403"/>
    </row>
    <row r="59" spans="1:6" s="380" customFormat="1" ht="30" customHeight="1">
      <c r="A59" s="403"/>
      <c r="B59" s="413"/>
      <c r="C59" s="412"/>
      <c r="D59" s="412"/>
      <c r="E59" s="412"/>
      <c r="F59" s="403"/>
    </row>
    <row r="60" spans="1:6" s="380" customFormat="1" ht="30" customHeight="1">
      <c r="A60" s="403"/>
      <c r="B60" s="413"/>
      <c r="C60" s="412"/>
      <c r="D60" s="412"/>
      <c r="E60" s="412"/>
      <c r="F60" s="403"/>
    </row>
    <row r="61" spans="1:6" s="380" customFormat="1" ht="30" customHeight="1">
      <c r="A61" s="403"/>
      <c r="B61" s="413"/>
      <c r="C61" s="412"/>
      <c r="D61" s="412"/>
      <c r="E61" s="412"/>
      <c r="F61" s="403"/>
    </row>
    <row r="62" spans="1:6" s="380" customFormat="1" ht="30" customHeight="1">
      <c r="A62" s="403"/>
      <c r="B62" s="413"/>
      <c r="C62" s="412"/>
      <c r="D62" s="412"/>
      <c r="E62" s="412"/>
      <c r="F62" s="403"/>
    </row>
    <row r="63" spans="1:6" s="380" customFormat="1" ht="30" customHeight="1">
      <c r="A63" s="403"/>
      <c r="B63" s="413"/>
      <c r="C63" s="412"/>
      <c r="D63" s="412"/>
      <c r="E63" s="412"/>
      <c r="F63" s="403"/>
    </row>
    <row r="64" spans="1:6" s="380" customFormat="1" ht="30" customHeight="1">
      <c r="A64" s="403"/>
      <c r="B64" s="413"/>
      <c r="C64" s="412"/>
      <c r="D64" s="412"/>
      <c r="E64" s="412"/>
      <c r="F64" s="403"/>
    </row>
    <row r="65" spans="1:9" s="380" customFormat="1" ht="30" customHeight="1">
      <c r="A65" s="403"/>
      <c r="B65" s="413"/>
      <c r="C65" s="412"/>
      <c r="D65" s="412"/>
      <c r="E65" s="412"/>
      <c r="F65" s="403"/>
    </row>
    <row r="66" spans="1:9" s="380" customFormat="1" ht="30" customHeight="1">
      <c r="A66" s="403"/>
      <c r="B66" s="418"/>
      <c r="C66" s="403"/>
      <c r="D66" s="403"/>
      <c r="E66" s="403"/>
      <c r="F66" s="403"/>
    </row>
    <row r="67" spans="1:9" ht="30" customHeight="1">
      <c r="A67" s="419"/>
      <c r="B67" s="600"/>
      <c r="C67" s="601"/>
      <c r="D67" s="419"/>
      <c r="E67" s="419"/>
      <c r="F67" s="419"/>
    </row>
    <row r="68" spans="1:9" s="421" customFormat="1" ht="30" customHeight="1">
      <c r="A68" s="419"/>
      <c r="B68" s="387"/>
      <c r="C68" s="419"/>
      <c r="D68" s="387"/>
      <c r="E68" s="387"/>
      <c r="F68" s="419"/>
      <c r="G68" s="420"/>
      <c r="H68" s="420"/>
      <c r="I68" s="420"/>
    </row>
    <row r="69" spans="1:9" s="421" customFormat="1" ht="30" customHeight="1">
      <c r="A69" s="387"/>
      <c r="B69" s="387"/>
      <c r="C69" s="387"/>
      <c r="D69" s="387"/>
      <c r="E69" s="387"/>
      <c r="F69" s="387"/>
      <c r="G69" s="420"/>
      <c r="H69" s="420"/>
      <c r="I69" s="420"/>
    </row>
    <row r="70" spans="1:9" s="421" customFormat="1" ht="30" customHeight="1">
      <c r="A70" s="387"/>
      <c r="B70" s="341"/>
      <c r="C70" s="341"/>
      <c r="D70" s="341"/>
      <c r="E70" s="341"/>
      <c r="F70" s="341"/>
      <c r="G70" s="420"/>
      <c r="H70" s="420"/>
      <c r="I70" s="420"/>
    </row>
    <row r="71" spans="1:9" s="421" customFormat="1" ht="30" customHeight="1">
      <c r="A71" s="387"/>
      <c r="B71" s="341"/>
      <c r="C71" s="341"/>
      <c r="D71" s="341"/>
      <c r="E71" s="341"/>
      <c r="F71" s="341"/>
      <c r="G71" s="420"/>
      <c r="H71" s="420"/>
      <c r="I71" s="420"/>
    </row>
    <row r="72" spans="1:9" s="421" customFormat="1" ht="30" customHeight="1">
      <c r="A72" s="387"/>
      <c r="B72" s="341"/>
      <c r="C72" s="341"/>
      <c r="D72" s="341"/>
      <c r="E72" s="341"/>
      <c r="F72" s="341"/>
      <c r="G72" s="420"/>
      <c r="H72" s="420"/>
      <c r="I72" s="420"/>
    </row>
    <row r="73" spans="1:9" s="421" customFormat="1" ht="30" customHeight="1">
      <c r="A73" s="387"/>
      <c r="B73" s="341"/>
      <c r="C73" s="341"/>
      <c r="D73" s="422" t="s">
        <v>8</v>
      </c>
      <c r="E73" s="422"/>
      <c r="F73" s="341"/>
      <c r="G73" s="420"/>
      <c r="H73" s="420"/>
      <c r="I73" s="420"/>
    </row>
    <row r="75" spans="1:9" s="421" customFormat="1" ht="30" customHeight="1">
      <c r="A75" s="387"/>
      <c r="B75" s="341"/>
      <c r="C75" s="341"/>
      <c r="D75" s="341"/>
      <c r="E75" s="341"/>
      <c r="F75" s="341"/>
      <c r="G75" s="420"/>
      <c r="H75" s="420"/>
      <c r="I75" s="420"/>
    </row>
    <row r="76" spans="1:9" s="421" customFormat="1" ht="30" customHeight="1">
      <c r="A76" s="387"/>
      <c r="B76" s="341"/>
      <c r="C76" s="341"/>
      <c r="D76" s="341"/>
      <c r="E76" s="341"/>
      <c r="F76" s="341"/>
      <c r="G76" s="420"/>
      <c r="H76" s="420"/>
      <c r="I76" s="420"/>
    </row>
    <row r="77" spans="1:9" s="421" customFormat="1" ht="30" customHeight="1">
      <c r="A77" s="387"/>
      <c r="B77" s="341"/>
      <c r="C77" s="341"/>
      <c r="D77" s="341"/>
      <c r="E77" s="341"/>
      <c r="F77" s="341"/>
      <c r="G77" s="420"/>
      <c r="H77" s="420"/>
      <c r="I77" s="420"/>
    </row>
    <row r="78" spans="1:9" s="421" customFormat="1" ht="30" customHeight="1">
      <c r="A78" s="387"/>
      <c r="B78" s="341"/>
      <c r="C78" s="341"/>
      <c r="D78" s="341"/>
      <c r="E78" s="341"/>
      <c r="F78" s="341"/>
      <c r="G78" s="420"/>
      <c r="H78" s="420"/>
      <c r="I78" s="420"/>
    </row>
  </sheetData>
  <mergeCells count="2">
    <mergeCell ref="B3:F5"/>
    <mergeCell ref="B67:C67"/>
  </mergeCells>
  <phoneticPr fontId="5" type="noConversion"/>
  <printOptions horizontalCentered="1"/>
  <pageMargins left="0.19685039370078741" right="0.19685039370078741" top="0.82677165354330717" bottom="0.78740157480314965" header="0.51181102362204722" footer="0.51181102362204722"/>
  <pageSetup paperSize="9" scale="75" firstPageNumber="14" orientation="portrait" useFirstPageNumber="1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0"/>
  <sheetViews>
    <sheetView showGridLines="0" view="pageBreakPreview" zoomScale="90" zoomScaleNormal="90" zoomScaleSheetLayoutView="90" workbookViewId="0">
      <selection activeCell="T15" sqref="T15"/>
    </sheetView>
  </sheetViews>
  <sheetFormatPr defaultRowHeight="16.5"/>
  <cols>
    <col min="1" max="1" width="1.625" style="118" customWidth="1"/>
    <col min="2" max="2" width="8.25" style="102" customWidth="1"/>
    <col min="3" max="3" width="5.5" style="102" customWidth="1"/>
    <col min="4" max="4" width="10.75" style="102" customWidth="1"/>
    <col min="5" max="5" width="9.5" style="102" customWidth="1"/>
    <col min="6" max="6" width="5.5" style="102" customWidth="1"/>
    <col min="7" max="7" width="10.25" style="102" customWidth="1"/>
    <col min="8" max="8" width="9.75" style="102" customWidth="1"/>
    <col min="9" max="9" width="5.5" style="102" customWidth="1"/>
    <col min="10" max="10" width="10.375" style="102" customWidth="1"/>
    <col min="11" max="11" width="9" style="102"/>
    <col min="12" max="12" width="5.5" style="102" customWidth="1"/>
    <col min="13" max="13" width="7.5" style="102" customWidth="1"/>
    <col min="14" max="14" width="6" style="102" customWidth="1"/>
    <col min="15" max="15" width="3" style="118" customWidth="1"/>
    <col min="16" max="16384" width="9" style="118"/>
  </cols>
  <sheetData>
    <row r="2" spans="2:14" ht="17.25" thickBot="1"/>
    <row r="3" spans="2:14" s="119" customFormat="1" ht="45.75" customHeight="1" thickTop="1" thickBot="1">
      <c r="B3" s="603" t="s">
        <v>503</v>
      </c>
      <c r="C3" s="604"/>
      <c r="D3" s="604"/>
      <c r="E3" s="604"/>
      <c r="F3" s="604"/>
      <c r="G3" s="604"/>
      <c r="H3" s="604"/>
      <c r="I3" s="604"/>
      <c r="J3" s="604"/>
      <c r="K3" s="604"/>
      <c r="L3" s="604"/>
      <c r="M3" s="604"/>
      <c r="N3" s="605"/>
    </row>
    <row r="4" spans="2:14" s="119" customFormat="1" ht="20.25" customHeight="1" thickTop="1"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</row>
    <row r="5" spans="2:14" s="119" customFormat="1" ht="21" customHeight="1">
      <c r="B5" s="606" t="s">
        <v>893</v>
      </c>
      <c r="C5" s="607"/>
      <c r="D5" s="607"/>
      <c r="E5" s="607"/>
      <c r="F5" s="607"/>
      <c r="G5" s="607"/>
      <c r="H5" s="607"/>
      <c r="I5" s="607"/>
      <c r="J5" s="607"/>
      <c r="K5" s="607"/>
      <c r="L5" s="607"/>
      <c r="M5" s="607"/>
      <c r="N5" s="607"/>
    </row>
    <row r="6" spans="2:14" s="119" customFormat="1" ht="21" customHeight="1"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</row>
    <row r="7" spans="2:14" s="119" customFormat="1" ht="15" customHeight="1"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2:14" s="119" customFormat="1" ht="25.5" customHeight="1" thickBot="1">
      <c r="B8" s="608"/>
      <c r="C8" s="608"/>
      <c r="D8" s="608"/>
      <c r="E8" s="608"/>
      <c r="F8" s="609"/>
      <c r="G8" s="609"/>
      <c r="H8" s="120"/>
      <c r="I8" s="120"/>
      <c r="J8" s="120"/>
      <c r="K8" s="120"/>
      <c r="L8" s="610" t="s">
        <v>504</v>
      </c>
      <c r="M8" s="611"/>
      <c r="N8" s="611"/>
    </row>
    <row r="9" spans="2:14" s="119" customFormat="1" ht="30" customHeight="1" thickTop="1">
      <c r="B9" s="612" t="s">
        <v>470</v>
      </c>
      <c r="C9" s="612" t="s">
        <v>499</v>
      </c>
      <c r="D9" s="612"/>
      <c r="E9" s="612"/>
      <c r="F9" s="612" t="s">
        <v>500</v>
      </c>
      <c r="G9" s="612"/>
      <c r="H9" s="612"/>
      <c r="I9" s="612" t="s">
        <v>501</v>
      </c>
      <c r="J9" s="612"/>
      <c r="K9" s="612"/>
      <c r="L9" s="612" t="s">
        <v>502</v>
      </c>
      <c r="M9" s="612"/>
      <c r="N9" s="612"/>
    </row>
    <row r="10" spans="2:14" s="119" customFormat="1" ht="30" customHeight="1">
      <c r="B10" s="613"/>
      <c r="C10" s="602" t="s">
        <v>549</v>
      </c>
      <c r="D10" s="602" t="s">
        <v>547</v>
      </c>
      <c r="E10" s="602"/>
      <c r="F10" s="602" t="s">
        <v>549</v>
      </c>
      <c r="G10" s="602" t="s">
        <v>548</v>
      </c>
      <c r="H10" s="602"/>
      <c r="I10" s="602" t="s">
        <v>549</v>
      </c>
      <c r="J10" s="602" t="s">
        <v>548</v>
      </c>
      <c r="K10" s="602"/>
      <c r="L10" s="602" t="s">
        <v>549</v>
      </c>
      <c r="M10" s="602" t="s">
        <v>548</v>
      </c>
      <c r="N10" s="602"/>
    </row>
    <row r="11" spans="2:14" s="119" customFormat="1" ht="30" customHeight="1">
      <c r="B11" s="613"/>
      <c r="C11" s="602"/>
      <c r="D11" s="171" t="s">
        <v>490</v>
      </c>
      <c r="E11" s="171" t="s">
        <v>491</v>
      </c>
      <c r="F11" s="602"/>
      <c r="G11" s="171" t="s">
        <v>490</v>
      </c>
      <c r="H11" s="171" t="s">
        <v>491</v>
      </c>
      <c r="I11" s="602"/>
      <c r="J11" s="171" t="s">
        <v>490</v>
      </c>
      <c r="K11" s="171" t="s">
        <v>491</v>
      </c>
      <c r="L11" s="602"/>
      <c r="M11" s="171" t="s">
        <v>490</v>
      </c>
      <c r="N11" s="171" t="s">
        <v>491</v>
      </c>
    </row>
    <row r="12" spans="2:14" s="119" customFormat="1" ht="30" customHeight="1">
      <c r="B12" s="172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</row>
    <row r="13" spans="2:14" s="119" customFormat="1" ht="35.1" customHeight="1">
      <c r="B13" s="208" t="s">
        <v>540</v>
      </c>
      <c r="C13" s="207">
        <v>24</v>
      </c>
      <c r="D13" s="253">
        <v>1591161</v>
      </c>
      <c r="E13" s="253">
        <v>481326.2</v>
      </c>
      <c r="F13" s="207">
        <v>11</v>
      </c>
      <c r="G13" s="253">
        <v>839088</v>
      </c>
      <c r="H13" s="253">
        <v>253824.1</v>
      </c>
      <c r="I13" s="207">
        <v>12</v>
      </c>
      <c r="J13" s="253">
        <v>751770</v>
      </c>
      <c r="K13" s="253">
        <v>227410.4</v>
      </c>
      <c r="L13" s="207">
        <v>1</v>
      </c>
      <c r="M13" s="253">
        <v>303</v>
      </c>
      <c r="N13" s="253">
        <v>91.7</v>
      </c>
    </row>
    <row r="14" spans="2:14" s="119" customFormat="1" ht="35.1" customHeight="1">
      <c r="B14" s="208" t="s">
        <v>541</v>
      </c>
      <c r="C14" s="207">
        <v>76</v>
      </c>
      <c r="D14" s="253">
        <v>1043074</v>
      </c>
      <c r="E14" s="253">
        <v>315529.90000000002</v>
      </c>
      <c r="F14" s="207">
        <v>32</v>
      </c>
      <c r="G14" s="253">
        <v>547075</v>
      </c>
      <c r="H14" s="253">
        <v>165490.20000000001</v>
      </c>
      <c r="I14" s="207">
        <v>42</v>
      </c>
      <c r="J14" s="250">
        <v>493145</v>
      </c>
      <c r="K14" s="253">
        <v>149176.4</v>
      </c>
      <c r="L14" s="207">
        <v>2</v>
      </c>
      <c r="M14" s="253">
        <v>2854</v>
      </c>
      <c r="N14" s="253">
        <v>863.3</v>
      </c>
    </row>
    <row r="15" spans="2:14" s="119" customFormat="1" ht="35.1" customHeight="1">
      <c r="B15" s="208" t="s">
        <v>542</v>
      </c>
      <c r="C15" s="207">
        <v>13</v>
      </c>
      <c r="D15" s="253">
        <v>32965</v>
      </c>
      <c r="E15" s="253">
        <v>9972</v>
      </c>
      <c r="F15" s="207">
        <v>7</v>
      </c>
      <c r="G15" s="253">
        <v>26343</v>
      </c>
      <c r="H15" s="253">
        <v>7968.8</v>
      </c>
      <c r="I15" s="207">
        <v>6</v>
      </c>
      <c r="J15" s="253">
        <v>6622</v>
      </c>
      <c r="K15" s="253">
        <v>2003.2</v>
      </c>
      <c r="L15" s="207"/>
      <c r="M15" s="207"/>
      <c r="N15" s="207"/>
    </row>
    <row r="16" spans="2:14" s="119" customFormat="1" ht="35.1" customHeight="1">
      <c r="B16" s="208" t="s">
        <v>543</v>
      </c>
      <c r="C16" s="207">
        <v>4</v>
      </c>
      <c r="D16" s="253">
        <v>6012</v>
      </c>
      <c r="E16" s="253">
        <v>1818.6</v>
      </c>
      <c r="F16" s="207">
        <v>4</v>
      </c>
      <c r="G16" s="253">
        <v>6012</v>
      </c>
      <c r="H16" s="253">
        <v>1818.6</v>
      </c>
      <c r="I16" s="207">
        <v>0</v>
      </c>
      <c r="J16" s="253">
        <v>0</v>
      </c>
      <c r="K16" s="253">
        <v>0</v>
      </c>
      <c r="L16" s="207"/>
      <c r="M16" s="207"/>
      <c r="N16" s="207"/>
    </row>
    <row r="17" spans="2:14" s="119" customFormat="1" ht="35.1" customHeight="1">
      <c r="B17" s="208" t="s">
        <v>544</v>
      </c>
      <c r="C17" s="207">
        <v>5</v>
      </c>
      <c r="D17" s="253">
        <v>1773</v>
      </c>
      <c r="E17" s="253">
        <v>536.29999999999995</v>
      </c>
      <c r="F17" s="207"/>
      <c r="G17" s="206"/>
      <c r="H17" s="206"/>
      <c r="I17" s="207">
        <v>5</v>
      </c>
      <c r="J17" s="253">
        <v>1773</v>
      </c>
      <c r="K17" s="253">
        <v>536.29999999999995</v>
      </c>
      <c r="L17" s="207"/>
      <c r="M17" s="207"/>
      <c r="N17" s="207"/>
    </row>
    <row r="18" spans="2:14" s="119" customFormat="1" ht="35.1" customHeight="1">
      <c r="B18" s="208" t="s">
        <v>545</v>
      </c>
      <c r="C18" s="207">
        <v>2</v>
      </c>
      <c r="D18" s="253">
        <v>1286</v>
      </c>
      <c r="E18" s="253">
        <v>389</v>
      </c>
      <c r="F18" s="207"/>
      <c r="G18" s="206"/>
      <c r="H18" s="206"/>
      <c r="I18" s="207">
        <v>2</v>
      </c>
      <c r="J18" s="253">
        <v>1286</v>
      </c>
      <c r="K18" s="253">
        <v>389</v>
      </c>
      <c r="L18" s="207"/>
      <c r="M18" s="207"/>
      <c r="N18" s="207"/>
    </row>
    <row r="19" spans="2:14" s="119" customFormat="1" ht="30" customHeight="1" thickBot="1">
      <c r="B19" s="205"/>
      <c r="C19" s="204"/>
      <c r="D19" s="203"/>
      <c r="E19" s="203"/>
      <c r="F19" s="204"/>
      <c r="G19" s="203"/>
      <c r="H19" s="203"/>
      <c r="I19" s="204"/>
      <c r="J19" s="203"/>
      <c r="K19" s="203"/>
      <c r="L19" s="204"/>
      <c r="M19" s="204"/>
      <c r="N19" s="204"/>
    </row>
    <row r="20" spans="2:14" s="119" customFormat="1" ht="50.25" customHeight="1" thickTop="1">
      <c r="B20" s="202" t="s">
        <v>546</v>
      </c>
      <c r="C20" s="254">
        <f t="shared" ref="C20:N20" si="0">SUM(C13:C18)</f>
        <v>124</v>
      </c>
      <c r="D20" s="254">
        <f t="shared" si="0"/>
        <v>2676271</v>
      </c>
      <c r="E20" s="254">
        <f t="shared" si="0"/>
        <v>809572.00000000012</v>
      </c>
      <c r="F20" s="254">
        <f t="shared" si="0"/>
        <v>54</v>
      </c>
      <c r="G20" s="254">
        <f>SUM(G13:G18)</f>
        <v>1418518</v>
      </c>
      <c r="H20" s="254">
        <f t="shared" si="0"/>
        <v>429101.7</v>
      </c>
      <c r="I20" s="254">
        <f t="shared" si="0"/>
        <v>67</v>
      </c>
      <c r="J20" s="254">
        <f t="shared" si="0"/>
        <v>1254596</v>
      </c>
      <c r="K20" s="254">
        <f t="shared" si="0"/>
        <v>379515.3</v>
      </c>
      <c r="L20" s="254">
        <f t="shared" si="0"/>
        <v>3</v>
      </c>
      <c r="M20" s="254">
        <f>SUM(M13:M18)</f>
        <v>3157</v>
      </c>
      <c r="N20" s="254">
        <f t="shared" si="0"/>
        <v>955</v>
      </c>
    </row>
  </sheetData>
  <mergeCells count="17">
    <mergeCell ref="I10:I11"/>
    <mergeCell ref="J10:K10"/>
    <mergeCell ref="L10:L11"/>
    <mergeCell ref="B3:N3"/>
    <mergeCell ref="B5:N5"/>
    <mergeCell ref="B8:G8"/>
    <mergeCell ref="L8:N8"/>
    <mergeCell ref="B9:B11"/>
    <mergeCell ref="C9:E9"/>
    <mergeCell ref="F9:H9"/>
    <mergeCell ref="I9:K9"/>
    <mergeCell ref="L9:N9"/>
    <mergeCell ref="C10:C11"/>
    <mergeCell ref="M10:N10"/>
    <mergeCell ref="D10:E10"/>
    <mergeCell ref="F10:F11"/>
    <mergeCell ref="G10:H10"/>
  </mergeCells>
  <phoneticPr fontId="5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2" firstPageNumber="15" orientation="portrait" useFirstPageNumber="1" horizontalDpi="300" verticalDpi="300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7"/>
  <sheetViews>
    <sheetView showGridLines="0" view="pageBreakPreview" topLeftCell="A35" zoomScaleSheetLayoutView="100" workbookViewId="0">
      <selection activeCell="F18" sqref="F18"/>
    </sheetView>
  </sheetViews>
  <sheetFormatPr defaultRowHeight="17.100000000000001" customHeight="1"/>
  <cols>
    <col min="1" max="1" width="1.625" style="123" customWidth="1"/>
    <col min="2" max="2" width="5" style="123" customWidth="1"/>
    <col min="3" max="3" width="13.25" style="123" customWidth="1"/>
    <col min="4" max="4" width="11.375" style="123" customWidth="1"/>
    <col min="5" max="5" width="15.25" style="123" customWidth="1"/>
    <col min="6" max="7" width="9" style="123"/>
    <col min="8" max="8" width="0" style="123" hidden="1" customWidth="1"/>
    <col min="9" max="9" width="17.125" style="123" customWidth="1"/>
    <col min="10" max="10" width="3.75" style="123" customWidth="1"/>
    <col min="11" max="11" width="14.875" style="123" bestFit="1" customWidth="1"/>
    <col min="12" max="12" width="9.625" style="123" bestFit="1" customWidth="1"/>
    <col min="13" max="16384" width="9" style="123"/>
  </cols>
  <sheetData>
    <row r="1" spans="1:10" ht="9" hidden="1" customHeight="1" thickBot="1">
      <c r="A1" s="121"/>
      <c r="B1" s="122"/>
      <c r="C1" s="122"/>
      <c r="D1" s="122"/>
      <c r="E1" s="122"/>
      <c r="F1" s="122"/>
      <c r="G1" s="122"/>
      <c r="H1" s="122"/>
      <c r="I1" s="122"/>
      <c r="J1" s="121"/>
    </row>
    <row r="2" spans="1:10" ht="30.75" customHeight="1" thickTop="1" thickBot="1">
      <c r="A2" s="121"/>
      <c r="B2" s="533" t="s">
        <v>492</v>
      </c>
      <c r="C2" s="614"/>
      <c r="D2" s="614"/>
      <c r="E2" s="614"/>
      <c r="F2" s="614"/>
      <c r="G2" s="614"/>
      <c r="H2" s="614"/>
      <c r="I2" s="615"/>
      <c r="J2" s="121"/>
    </row>
    <row r="3" spans="1:10" ht="9.75" customHeight="1" thickTop="1">
      <c r="A3" s="121"/>
      <c r="B3" s="168"/>
      <c r="C3" s="168"/>
      <c r="D3" s="168"/>
      <c r="E3" s="168"/>
      <c r="F3" s="168"/>
      <c r="G3" s="168"/>
      <c r="H3" s="168"/>
      <c r="I3" s="168"/>
      <c r="J3" s="121"/>
    </row>
    <row r="4" spans="1:10" ht="17.100000000000001" customHeight="1">
      <c r="A4" s="121"/>
      <c r="B4" s="618" t="s">
        <v>887</v>
      </c>
      <c r="C4" s="619"/>
      <c r="D4" s="619"/>
      <c r="E4" s="619"/>
      <c r="F4" s="619"/>
      <c r="G4" s="619"/>
      <c r="H4" s="619"/>
      <c r="I4" s="619"/>
      <c r="J4" s="121"/>
    </row>
    <row r="5" spans="1:10" ht="12" customHeight="1">
      <c r="A5" s="121"/>
      <c r="B5" s="122"/>
      <c r="C5" s="122"/>
      <c r="D5" s="122"/>
      <c r="E5" s="122"/>
      <c r="F5" s="122"/>
      <c r="G5" s="122"/>
      <c r="H5" s="122"/>
      <c r="I5" s="169" t="s">
        <v>23</v>
      </c>
      <c r="J5" s="121"/>
    </row>
    <row r="6" spans="1:10" ht="17.25" customHeight="1">
      <c r="A6" s="124"/>
      <c r="B6" s="616" t="s">
        <v>493</v>
      </c>
      <c r="C6" s="616" t="s">
        <v>494</v>
      </c>
      <c r="D6" s="616" t="s">
        <v>495</v>
      </c>
      <c r="E6" s="616" t="s">
        <v>498</v>
      </c>
      <c r="F6" s="616" t="s">
        <v>496</v>
      </c>
      <c r="G6" s="616"/>
      <c r="H6" s="616" t="s">
        <v>497</v>
      </c>
      <c r="I6" s="125" t="s">
        <v>348</v>
      </c>
      <c r="J6" s="124"/>
    </row>
    <row r="7" spans="1:10" ht="17.100000000000001" customHeight="1">
      <c r="A7" s="124"/>
      <c r="B7" s="617"/>
      <c r="C7" s="617"/>
      <c r="D7" s="617"/>
      <c r="E7" s="617"/>
      <c r="F7" s="155" t="s">
        <v>471</v>
      </c>
      <c r="G7" s="126" t="s">
        <v>472</v>
      </c>
      <c r="H7" s="617"/>
      <c r="I7" s="126" t="s">
        <v>349</v>
      </c>
      <c r="J7" s="124"/>
    </row>
    <row r="8" spans="1:10" ht="17.100000000000001" customHeight="1">
      <c r="A8" s="121"/>
      <c r="B8" s="625" t="s">
        <v>570</v>
      </c>
      <c r="C8" s="625"/>
      <c r="D8" s="625"/>
      <c r="E8" s="625"/>
      <c r="F8" s="625"/>
      <c r="G8" s="625"/>
      <c r="H8" s="625"/>
      <c r="I8" s="625"/>
      <c r="J8" s="121"/>
    </row>
    <row r="9" spans="1:10" ht="17.100000000000001" customHeight="1">
      <c r="A9" s="127"/>
      <c r="B9" s="128">
        <v>1</v>
      </c>
      <c r="C9" s="129" t="s">
        <v>350</v>
      </c>
      <c r="D9" s="134" t="s">
        <v>351</v>
      </c>
      <c r="E9" s="129" t="s">
        <v>352</v>
      </c>
      <c r="F9" s="156">
        <v>303</v>
      </c>
      <c r="G9" s="256">
        <v>91.657499999999999</v>
      </c>
      <c r="H9" s="257">
        <v>91000</v>
      </c>
      <c r="I9" s="257">
        <v>27270000</v>
      </c>
      <c r="J9" s="121"/>
    </row>
    <row r="10" spans="1:10" ht="17.100000000000001" customHeight="1">
      <c r="A10" s="127"/>
      <c r="B10" s="128">
        <v>2</v>
      </c>
      <c r="C10" s="129" t="s">
        <v>353</v>
      </c>
      <c r="D10" s="134" t="s">
        <v>354</v>
      </c>
      <c r="E10" s="129" t="s">
        <v>352</v>
      </c>
      <c r="F10" s="157">
        <v>2689</v>
      </c>
      <c r="G10" s="256">
        <v>813.42250000000001</v>
      </c>
      <c r="H10" s="257">
        <v>91000</v>
      </c>
      <c r="I10" s="257">
        <v>242010000</v>
      </c>
      <c r="J10" s="121"/>
    </row>
    <row r="11" spans="1:10" ht="17.100000000000001" customHeight="1">
      <c r="A11" s="130"/>
      <c r="B11" s="128">
        <v>3</v>
      </c>
      <c r="C11" s="144" t="s">
        <v>355</v>
      </c>
      <c r="D11" s="134" t="s">
        <v>354</v>
      </c>
      <c r="E11" s="129" t="s">
        <v>352</v>
      </c>
      <c r="F11" s="158">
        <v>165</v>
      </c>
      <c r="G11" s="256">
        <v>49.912500000000001</v>
      </c>
      <c r="H11" s="258">
        <v>20000</v>
      </c>
      <c r="I11" s="258">
        <v>2904000</v>
      </c>
      <c r="J11" s="131"/>
    </row>
    <row r="12" spans="1:10" ht="17.100000000000001" customHeight="1">
      <c r="A12" s="130"/>
      <c r="B12" s="622" t="s">
        <v>356</v>
      </c>
      <c r="C12" s="623"/>
      <c r="D12" s="623"/>
      <c r="E12" s="125"/>
      <c r="F12" s="159">
        <v>3157</v>
      </c>
      <c r="G12" s="259">
        <v>954.99250000000006</v>
      </c>
      <c r="H12" s="260" t="s">
        <v>357</v>
      </c>
      <c r="I12" s="260">
        <f>SUM(I9:I11)</f>
        <v>272184000</v>
      </c>
      <c r="J12" s="131"/>
    </row>
    <row r="13" spans="1:10" ht="17.100000000000001" customHeight="1">
      <c r="A13" s="132"/>
      <c r="B13" s="625" t="s">
        <v>571</v>
      </c>
      <c r="C13" s="625"/>
      <c r="D13" s="625"/>
      <c r="E13" s="625"/>
      <c r="F13" s="625"/>
      <c r="G13" s="625"/>
      <c r="H13" s="625"/>
      <c r="I13" s="625"/>
      <c r="J13" s="132"/>
    </row>
    <row r="14" spans="1:10" ht="17.100000000000001" customHeight="1">
      <c r="A14" s="133"/>
      <c r="B14" s="197">
        <v>4</v>
      </c>
      <c r="C14" s="196" t="s">
        <v>358</v>
      </c>
      <c r="D14" s="238" t="s">
        <v>351</v>
      </c>
      <c r="E14" s="197" t="s">
        <v>352</v>
      </c>
      <c r="F14" s="239">
        <v>189023</v>
      </c>
      <c r="G14" s="261">
        <v>57179.457499999997</v>
      </c>
      <c r="H14" s="197">
        <v>91000</v>
      </c>
      <c r="I14" s="197">
        <v>17012070000</v>
      </c>
      <c r="J14" s="132"/>
    </row>
    <row r="15" spans="1:10" ht="17.100000000000001" customHeight="1">
      <c r="A15" s="133"/>
      <c r="B15" s="129">
        <v>5</v>
      </c>
      <c r="C15" s="134" t="s">
        <v>359</v>
      </c>
      <c r="D15" s="145" t="s">
        <v>351</v>
      </c>
      <c r="E15" s="134" t="s">
        <v>352</v>
      </c>
      <c r="F15" s="152">
        <v>5435</v>
      </c>
      <c r="G15" s="255">
        <v>1644.0874999999999</v>
      </c>
      <c r="H15" s="134">
        <v>91000</v>
      </c>
      <c r="I15" s="134">
        <v>489150000</v>
      </c>
      <c r="J15" s="132"/>
    </row>
    <row r="16" spans="1:10" ht="17.100000000000001" customHeight="1">
      <c r="A16" s="133"/>
      <c r="B16" s="134">
        <v>6</v>
      </c>
      <c r="C16" s="134" t="s">
        <v>360</v>
      </c>
      <c r="D16" s="134" t="s">
        <v>354</v>
      </c>
      <c r="E16" s="145" t="s">
        <v>361</v>
      </c>
      <c r="F16" s="151">
        <v>11521</v>
      </c>
      <c r="G16" s="262">
        <v>3485.1025</v>
      </c>
      <c r="H16" s="134">
        <v>91000</v>
      </c>
      <c r="I16" s="134">
        <v>1036890000</v>
      </c>
      <c r="J16" s="132"/>
    </row>
    <row r="17" spans="1:10" ht="17.100000000000001" customHeight="1">
      <c r="A17" s="133"/>
      <c r="B17" s="129">
        <v>7</v>
      </c>
      <c r="C17" s="134" t="s">
        <v>360</v>
      </c>
      <c r="D17" s="134" t="s">
        <v>354</v>
      </c>
      <c r="E17" s="145" t="s">
        <v>362</v>
      </c>
      <c r="F17" s="151">
        <v>663</v>
      </c>
      <c r="G17" s="255">
        <v>200.5575</v>
      </c>
      <c r="H17" s="134">
        <v>91000</v>
      </c>
      <c r="I17" s="134">
        <v>59670000</v>
      </c>
      <c r="J17" s="132"/>
    </row>
    <row r="18" spans="1:10" ht="17.100000000000001" customHeight="1">
      <c r="A18" s="133"/>
      <c r="B18" s="134">
        <v>8</v>
      </c>
      <c r="C18" s="152" t="s">
        <v>363</v>
      </c>
      <c r="D18" s="134" t="s">
        <v>364</v>
      </c>
      <c r="E18" s="134" t="s">
        <v>352</v>
      </c>
      <c r="F18" s="152">
        <v>1580</v>
      </c>
      <c r="G18" s="255">
        <v>477.95</v>
      </c>
      <c r="H18" s="134">
        <v>91000</v>
      </c>
      <c r="I18" s="134">
        <v>142200000</v>
      </c>
      <c r="J18" s="132"/>
    </row>
    <row r="19" spans="1:10" ht="17.100000000000001" customHeight="1">
      <c r="A19" s="133"/>
      <c r="B19" s="129">
        <v>9</v>
      </c>
      <c r="C19" s="152" t="s">
        <v>365</v>
      </c>
      <c r="D19" s="134" t="s">
        <v>354</v>
      </c>
      <c r="E19" s="134" t="s">
        <v>352</v>
      </c>
      <c r="F19" s="152">
        <v>936</v>
      </c>
      <c r="G19" s="255">
        <v>283.14</v>
      </c>
      <c r="H19" s="134">
        <v>91000</v>
      </c>
      <c r="I19" s="134">
        <v>84240000</v>
      </c>
      <c r="J19" s="132"/>
    </row>
    <row r="20" spans="1:10" ht="17.100000000000001" customHeight="1">
      <c r="A20" s="133"/>
      <c r="B20" s="134">
        <v>10</v>
      </c>
      <c r="C20" s="152" t="s">
        <v>366</v>
      </c>
      <c r="D20" s="134" t="s">
        <v>354</v>
      </c>
      <c r="E20" s="134" t="s">
        <v>352</v>
      </c>
      <c r="F20" s="152">
        <v>5322</v>
      </c>
      <c r="G20" s="255">
        <v>1609.905</v>
      </c>
      <c r="H20" s="135">
        <v>32100</v>
      </c>
      <c r="I20" s="135">
        <v>159127800</v>
      </c>
      <c r="J20" s="132"/>
    </row>
    <row r="21" spans="1:10" ht="17.100000000000001" customHeight="1">
      <c r="A21" s="133"/>
      <c r="B21" s="129">
        <v>11</v>
      </c>
      <c r="C21" s="152" t="s">
        <v>367</v>
      </c>
      <c r="D21" s="134" t="s">
        <v>364</v>
      </c>
      <c r="E21" s="134" t="s">
        <v>352</v>
      </c>
      <c r="F21" s="152">
        <v>803</v>
      </c>
      <c r="G21" s="255">
        <v>242.9075</v>
      </c>
      <c r="H21" s="135">
        <v>91000</v>
      </c>
      <c r="I21" s="135">
        <v>72270000</v>
      </c>
      <c r="J21" s="132"/>
    </row>
    <row r="22" spans="1:10" ht="17.100000000000001" customHeight="1">
      <c r="A22" s="133"/>
      <c r="B22" s="134">
        <v>12</v>
      </c>
      <c r="C22" s="152" t="s">
        <v>368</v>
      </c>
      <c r="D22" s="134" t="s">
        <v>364</v>
      </c>
      <c r="E22" s="134" t="s">
        <v>369</v>
      </c>
      <c r="F22" s="152">
        <v>3006</v>
      </c>
      <c r="G22" s="255">
        <v>909.31499999999994</v>
      </c>
      <c r="H22" s="134">
        <v>91000</v>
      </c>
      <c r="I22" s="134">
        <v>270540000</v>
      </c>
      <c r="J22" s="132"/>
    </row>
    <row r="23" spans="1:10" ht="17.100000000000001" customHeight="1">
      <c r="A23" s="133"/>
      <c r="B23" s="129">
        <v>13</v>
      </c>
      <c r="C23" s="152" t="s">
        <v>370</v>
      </c>
      <c r="D23" s="145" t="s">
        <v>351</v>
      </c>
      <c r="E23" s="134" t="s">
        <v>369</v>
      </c>
      <c r="F23" s="152">
        <v>548152</v>
      </c>
      <c r="G23" s="255">
        <v>165815.97999999998</v>
      </c>
      <c r="H23" s="134">
        <v>91000</v>
      </c>
      <c r="I23" s="134">
        <v>49333680000</v>
      </c>
      <c r="J23" s="132"/>
    </row>
    <row r="24" spans="1:10" ht="17.100000000000001" customHeight="1">
      <c r="A24" s="133"/>
      <c r="B24" s="134">
        <v>14</v>
      </c>
      <c r="C24" s="152" t="s">
        <v>371</v>
      </c>
      <c r="D24" s="134" t="s">
        <v>372</v>
      </c>
      <c r="E24" s="134" t="s">
        <v>352</v>
      </c>
      <c r="F24" s="152">
        <v>1146</v>
      </c>
      <c r="G24" s="255">
        <v>346.66499999999996</v>
      </c>
      <c r="H24" s="134">
        <v>91000</v>
      </c>
      <c r="I24" s="134">
        <v>103140000</v>
      </c>
      <c r="J24" s="132"/>
    </row>
    <row r="25" spans="1:10" ht="17.100000000000001" customHeight="1">
      <c r="A25" s="133"/>
      <c r="B25" s="129">
        <v>15</v>
      </c>
      <c r="C25" s="152" t="s">
        <v>373</v>
      </c>
      <c r="D25" s="134" t="s">
        <v>364</v>
      </c>
      <c r="E25" s="134" t="s">
        <v>352</v>
      </c>
      <c r="F25" s="152">
        <v>623</v>
      </c>
      <c r="G25" s="255">
        <v>188.45749999999998</v>
      </c>
      <c r="H25" s="134">
        <v>91000</v>
      </c>
      <c r="I25" s="134">
        <v>56070000</v>
      </c>
      <c r="J25" s="132"/>
    </row>
    <row r="26" spans="1:10" ht="17.100000000000001" customHeight="1">
      <c r="A26" s="133"/>
      <c r="B26" s="134">
        <v>16</v>
      </c>
      <c r="C26" s="152" t="s">
        <v>374</v>
      </c>
      <c r="D26" s="134" t="s">
        <v>372</v>
      </c>
      <c r="E26" s="134" t="s">
        <v>352</v>
      </c>
      <c r="F26" s="152">
        <v>1917</v>
      </c>
      <c r="G26" s="255">
        <v>579.89249999999993</v>
      </c>
      <c r="H26" s="134">
        <v>91000</v>
      </c>
      <c r="I26" s="134">
        <v>172530000</v>
      </c>
      <c r="J26" s="132"/>
    </row>
    <row r="27" spans="1:10" ht="17.100000000000001" customHeight="1">
      <c r="A27" s="133"/>
      <c r="B27" s="129">
        <v>17</v>
      </c>
      <c r="C27" s="152" t="s">
        <v>375</v>
      </c>
      <c r="D27" s="134" t="s">
        <v>354</v>
      </c>
      <c r="E27" s="134" t="s">
        <v>352</v>
      </c>
      <c r="F27" s="152">
        <v>2812</v>
      </c>
      <c r="G27" s="255">
        <v>850.63</v>
      </c>
      <c r="H27" s="134">
        <v>91000</v>
      </c>
      <c r="I27" s="134">
        <v>253080000</v>
      </c>
      <c r="J27" s="132"/>
    </row>
    <row r="28" spans="1:10" ht="17.100000000000001" customHeight="1">
      <c r="A28" s="133"/>
      <c r="B28" s="134">
        <v>18</v>
      </c>
      <c r="C28" s="152" t="s">
        <v>376</v>
      </c>
      <c r="D28" s="134" t="s">
        <v>372</v>
      </c>
      <c r="E28" s="134" t="s">
        <v>352</v>
      </c>
      <c r="F28" s="152">
        <v>344</v>
      </c>
      <c r="G28" s="255">
        <v>104.06</v>
      </c>
      <c r="H28" s="134">
        <v>91000</v>
      </c>
      <c r="I28" s="134">
        <v>30960000</v>
      </c>
      <c r="J28" s="132"/>
    </row>
    <row r="29" spans="1:10" ht="17.100000000000001" customHeight="1">
      <c r="A29" s="133"/>
      <c r="B29" s="129">
        <v>19</v>
      </c>
      <c r="C29" s="152" t="s">
        <v>377</v>
      </c>
      <c r="D29" s="134" t="s">
        <v>354</v>
      </c>
      <c r="E29" s="134" t="s">
        <v>352</v>
      </c>
      <c r="F29" s="152">
        <v>341</v>
      </c>
      <c r="G29" s="255">
        <v>103.1525</v>
      </c>
      <c r="H29" s="134">
        <v>91000</v>
      </c>
      <c r="I29" s="134">
        <v>30690000</v>
      </c>
      <c r="J29" s="132"/>
    </row>
    <row r="30" spans="1:10" ht="17.100000000000001" customHeight="1">
      <c r="A30" s="133"/>
      <c r="B30" s="134">
        <v>20</v>
      </c>
      <c r="C30" s="152" t="s">
        <v>378</v>
      </c>
      <c r="D30" s="134" t="s">
        <v>354</v>
      </c>
      <c r="E30" s="134" t="s">
        <v>352</v>
      </c>
      <c r="F30" s="152">
        <v>734</v>
      </c>
      <c r="G30" s="255">
        <v>222.035</v>
      </c>
      <c r="H30" s="134">
        <v>91000</v>
      </c>
      <c r="I30" s="134">
        <v>66060000</v>
      </c>
      <c r="J30" s="132"/>
    </row>
    <row r="31" spans="1:10" ht="17.100000000000001" customHeight="1">
      <c r="A31" s="133"/>
      <c r="B31" s="129">
        <v>21</v>
      </c>
      <c r="C31" s="152" t="s">
        <v>379</v>
      </c>
      <c r="D31" s="134" t="s">
        <v>354</v>
      </c>
      <c r="E31" s="134" t="s">
        <v>352</v>
      </c>
      <c r="F31" s="152">
        <v>836</v>
      </c>
      <c r="G31" s="255">
        <v>252.89</v>
      </c>
      <c r="H31" s="134">
        <v>91000</v>
      </c>
      <c r="I31" s="134">
        <v>75240000</v>
      </c>
      <c r="J31" s="132"/>
    </row>
    <row r="32" spans="1:10" ht="17.100000000000001" customHeight="1">
      <c r="A32" s="133"/>
      <c r="B32" s="134">
        <v>22</v>
      </c>
      <c r="C32" s="152" t="s">
        <v>380</v>
      </c>
      <c r="D32" s="145" t="s">
        <v>351</v>
      </c>
      <c r="E32" s="134" t="s">
        <v>352</v>
      </c>
      <c r="F32" s="152">
        <v>521</v>
      </c>
      <c r="G32" s="255">
        <v>157.60249999999999</v>
      </c>
      <c r="H32" s="134">
        <v>91000</v>
      </c>
      <c r="I32" s="134">
        <v>46890000</v>
      </c>
      <c r="J32" s="132"/>
    </row>
    <row r="33" spans="1:10" ht="17.100000000000001" customHeight="1">
      <c r="A33" s="133"/>
      <c r="B33" s="129">
        <v>23</v>
      </c>
      <c r="C33" s="134" t="s">
        <v>381</v>
      </c>
      <c r="D33" s="145" t="s">
        <v>351</v>
      </c>
      <c r="E33" s="134" t="s">
        <v>352</v>
      </c>
      <c r="F33" s="152">
        <v>12948</v>
      </c>
      <c r="G33" s="255">
        <v>3916.77</v>
      </c>
      <c r="H33" s="134">
        <v>91000</v>
      </c>
      <c r="I33" s="134">
        <v>1165320000</v>
      </c>
      <c r="J33" s="132"/>
    </row>
    <row r="34" spans="1:10" ht="17.100000000000001" customHeight="1">
      <c r="A34" s="133"/>
      <c r="B34" s="134">
        <v>24</v>
      </c>
      <c r="C34" s="152" t="s">
        <v>382</v>
      </c>
      <c r="D34" s="145" t="s">
        <v>351</v>
      </c>
      <c r="E34" s="134" t="s">
        <v>383</v>
      </c>
      <c r="F34" s="152">
        <v>3864</v>
      </c>
      <c r="G34" s="255">
        <v>1168.8599999999999</v>
      </c>
      <c r="H34" s="134">
        <v>91000</v>
      </c>
      <c r="I34" s="134">
        <v>347760000</v>
      </c>
      <c r="J34" s="132"/>
    </row>
    <row r="35" spans="1:10" ht="17.100000000000001" customHeight="1">
      <c r="A35" s="133"/>
      <c r="B35" s="129">
        <v>25</v>
      </c>
      <c r="C35" s="152" t="s">
        <v>384</v>
      </c>
      <c r="D35" s="145" t="s">
        <v>351</v>
      </c>
      <c r="E35" s="134" t="s">
        <v>383</v>
      </c>
      <c r="F35" s="152">
        <v>67550</v>
      </c>
      <c r="G35" s="255">
        <v>20433.875</v>
      </c>
      <c r="H35" s="134">
        <v>91000</v>
      </c>
      <c r="I35" s="134">
        <v>6079500000</v>
      </c>
      <c r="J35" s="132"/>
    </row>
    <row r="36" spans="1:10" ht="17.100000000000001" customHeight="1">
      <c r="A36" s="133"/>
      <c r="B36" s="134">
        <v>26</v>
      </c>
      <c r="C36" s="152" t="s">
        <v>385</v>
      </c>
      <c r="D36" s="134" t="s">
        <v>372</v>
      </c>
      <c r="E36" s="134" t="s">
        <v>352</v>
      </c>
      <c r="F36" s="152">
        <v>6992</v>
      </c>
      <c r="G36" s="255">
        <v>2115.08</v>
      </c>
      <c r="H36" s="134">
        <v>91000</v>
      </c>
      <c r="I36" s="134">
        <v>629280000</v>
      </c>
      <c r="J36" s="132"/>
    </row>
    <row r="37" spans="1:10" ht="17.100000000000001" customHeight="1">
      <c r="A37" s="133"/>
      <c r="B37" s="129">
        <v>27</v>
      </c>
      <c r="C37" s="152" t="s">
        <v>386</v>
      </c>
      <c r="D37" s="145" t="s">
        <v>351</v>
      </c>
      <c r="E37" s="134" t="s">
        <v>383</v>
      </c>
      <c r="F37" s="152">
        <v>198</v>
      </c>
      <c r="G37" s="255">
        <v>59.894999999999996</v>
      </c>
      <c r="H37" s="134">
        <v>91000</v>
      </c>
      <c r="I37" s="134">
        <v>17820000</v>
      </c>
      <c r="J37" s="132"/>
    </row>
    <row r="38" spans="1:10" ht="17.100000000000001" customHeight="1">
      <c r="A38" s="133"/>
      <c r="B38" s="134">
        <v>28</v>
      </c>
      <c r="C38" s="152" t="s">
        <v>387</v>
      </c>
      <c r="D38" s="134" t="s">
        <v>372</v>
      </c>
      <c r="E38" s="134" t="s">
        <v>388</v>
      </c>
      <c r="F38" s="152">
        <v>11332</v>
      </c>
      <c r="G38" s="255">
        <v>3427.93</v>
      </c>
      <c r="H38" s="134">
        <v>91000</v>
      </c>
      <c r="I38" s="134">
        <v>1019880000</v>
      </c>
      <c r="J38" s="132"/>
    </row>
    <row r="39" spans="1:10" ht="17.100000000000001" customHeight="1">
      <c r="A39" s="133"/>
      <c r="B39" s="129">
        <v>29</v>
      </c>
      <c r="C39" s="152" t="s">
        <v>389</v>
      </c>
      <c r="D39" s="134" t="s">
        <v>354</v>
      </c>
      <c r="E39" s="134" t="s">
        <v>352</v>
      </c>
      <c r="F39" s="152">
        <v>127419</v>
      </c>
      <c r="G39" s="255">
        <v>38544.247499999998</v>
      </c>
      <c r="H39" s="134">
        <v>91000</v>
      </c>
      <c r="I39" s="134">
        <v>11467710000</v>
      </c>
      <c r="J39" s="132"/>
    </row>
    <row r="40" spans="1:10" ht="17.100000000000001" customHeight="1">
      <c r="A40" s="133"/>
      <c r="B40" s="129">
        <v>30</v>
      </c>
      <c r="C40" s="152" t="s">
        <v>390</v>
      </c>
      <c r="D40" s="134" t="s">
        <v>354</v>
      </c>
      <c r="E40" s="134" t="s">
        <v>352</v>
      </c>
      <c r="F40" s="152">
        <v>7079</v>
      </c>
      <c r="G40" s="255">
        <v>2141.3975</v>
      </c>
      <c r="H40" s="135">
        <v>91000</v>
      </c>
      <c r="I40" s="135">
        <v>637110000</v>
      </c>
      <c r="J40" s="132"/>
    </row>
    <row r="41" spans="1:10" ht="17.100000000000001" customHeight="1">
      <c r="A41" s="133"/>
      <c r="B41" s="134">
        <v>31</v>
      </c>
      <c r="C41" s="152" t="s">
        <v>391</v>
      </c>
      <c r="D41" s="134" t="s">
        <v>354</v>
      </c>
      <c r="E41" s="134" t="s">
        <v>392</v>
      </c>
      <c r="F41" s="152">
        <v>661</v>
      </c>
      <c r="G41" s="255">
        <v>199.95249999999999</v>
      </c>
      <c r="H41" s="135">
        <v>39300</v>
      </c>
      <c r="I41" s="135">
        <v>28951800</v>
      </c>
      <c r="J41" s="132"/>
    </row>
    <row r="42" spans="1:10" ht="17.100000000000001" customHeight="1">
      <c r="A42" s="133"/>
      <c r="B42" s="129">
        <v>32</v>
      </c>
      <c r="C42" s="152" t="s">
        <v>393</v>
      </c>
      <c r="D42" s="134" t="s">
        <v>354</v>
      </c>
      <c r="E42" s="134" t="s">
        <v>352</v>
      </c>
      <c r="F42" s="152">
        <v>4229</v>
      </c>
      <c r="G42" s="255">
        <v>1279.2725</v>
      </c>
      <c r="H42" s="135">
        <v>91000</v>
      </c>
      <c r="I42" s="135">
        <v>380610000</v>
      </c>
      <c r="J42" s="132"/>
    </row>
    <row r="43" spans="1:10" ht="17.100000000000001" customHeight="1">
      <c r="A43" s="133"/>
      <c r="B43" s="134">
        <v>33</v>
      </c>
      <c r="C43" s="152" t="s">
        <v>394</v>
      </c>
      <c r="D43" s="134" t="s">
        <v>354</v>
      </c>
      <c r="E43" s="134" t="s">
        <v>352</v>
      </c>
      <c r="F43" s="152">
        <v>4578</v>
      </c>
      <c r="G43" s="255">
        <v>1384.845</v>
      </c>
      <c r="H43" s="134">
        <v>91000</v>
      </c>
      <c r="I43" s="134">
        <v>412020000</v>
      </c>
      <c r="J43" s="132"/>
    </row>
    <row r="44" spans="1:10" ht="17.100000000000001" customHeight="1">
      <c r="A44" s="133"/>
      <c r="B44" s="129">
        <v>34</v>
      </c>
      <c r="C44" s="152" t="s">
        <v>395</v>
      </c>
      <c r="D44" s="134" t="s">
        <v>354</v>
      </c>
      <c r="E44" s="134" t="s">
        <v>352</v>
      </c>
      <c r="F44" s="152">
        <v>17351</v>
      </c>
      <c r="G44" s="255">
        <v>5248.6774999999998</v>
      </c>
      <c r="H44" s="134">
        <v>91000</v>
      </c>
      <c r="I44" s="134">
        <v>1561590000</v>
      </c>
      <c r="J44" s="132"/>
    </row>
    <row r="45" spans="1:10" ht="17.100000000000001" customHeight="1">
      <c r="A45" s="133"/>
      <c r="B45" s="134">
        <v>35</v>
      </c>
      <c r="C45" s="152" t="s">
        <v>396</v>
      </c>
      <c r="D45" s="134" t="s">
        <v>354</v>
      </c>
      <c r="E45" s="134" t="s">
        <v>352</v>
      </c>
      <c r="F45" s="152">
        <v>10250</v>
      </c>
      <c r="G45" s="255">
        <v>3100.625</v>
      </c>
      <c r="H45" s="134">
        <v>91000</v>
      </c>
      <c r="I45" s="134">
        <v>922500000</v>
      </c>
      <c r="J45" s="132"/>
    </row>
    <row r="46" spans="1:10" ht="17.100000000000001" customHeight="1">
      <c r="A46" s="133"/>
      <c r="B46" s="232">
        <v>36</v>
      </c>
      <c r="C46" s="233" t="s">
        <v>397</v>
      </c>
      <c r="D46" s="234" t="s">
        <v>354</v>
      </c>
      <c r="E46" s="234" t="s">
        <v>352</v>
      </c>
      <c r="F46" s="233">
        <v>4368</v>
      </c>
      <c r="G46" s="263">
        <v>1321.32</v>
      </c>
      <c r="H46" s="234">
        <v>91000</v>
      </c>
      <c r="I46" s="234">
        <v>393120000</v>
      </c>
      <c r="J46" s="132"/>
    </row>
    <row r="47" spans="1:10" ht="17.100000000000001" customHeight="1">
      <c r="A47" s="132"/>
      <c r="B47" s="625" t="s">
        <v>571</v>
      </c>
      <c r="C47" s="625"/>
      <c r="D47" s="625"/>
      <c r="E47" s="625"/>
      <c r="F47" s="625"/>
      <c r="G47" s="625"/>
      <c r="H47" s="625"/>
      <c r="I47" s="625"/>
      <c r="J47" s="132"/>
    </row>
    <row r="48" spans="1:10" ht="17.100000000000001" customHeight="1">
      <c r="A48" s="133"/>
      <c r="B48" s="197">
        <v>37</v>
      </c>
      <c r="C48" s="196" t="s">
        <v>398</v>
      </c>
      <c r="D48" s="197" t="s">
        <v>354</v>
      </c>
      <c r="E48" s="197" t="s">
        <v>352</v>
      </c>
      <c r="F48" s="196">
        <v>6007</v>
      </c>
      <c r="G48" s="261">
        <v>1817.1174999999998</v>
      </c>
      <c r="H48" s="197">
        <v>91000</v>
      </c>
      <c r="I48" s="197">
        <v>540630000</v>
      </c>
      <c r="J48" s="132"/>
    </row>
    <row r="49" spans="1:10" ht="17.100000000000001" customHeight="1">
      <c r="A49" s="133"/>
      <c r="B49" s="134">
        <v>38</v>
      </c>
      <c r="C49" s="152" t="s">
        <v>399</v>
      </c>
      <c r="D49" s="134" t="s">
        <v>354</v>
      </c>
      <c r="E49" s="134" t="s">
        <v>352</v>
      </c>
      <c r="F49" s="152">
        <v>139124</v>
      </c>
      <c r="G49" s="255">
        <v>42085.01</v>
      </c>
      <c r="H49" s="134">
        <v>91000</v>
      </c>
      <c r="I49" s="134">
        <v>12521160000</v>
      </c>
      <c r="J49" s="132"/>
    </row>
    <row r="50" spans="1:10" ht="17.100000000000001" customHeight="1">
      <c r="A50" s="133"/>
      <c r="B50" s="134">
        <v>39</v>
      </c>
      <c r="C50" s="134" t="s">
        <v>400</v>
      </c>
      <c r="D50" s="134" t="s">
        <v>354</v>
      </c>
      <c r="E50" s="134" t="s">
        <v>352</v>
      </c>
      <c r="F50" s="152">
        <v>2432</v>
      </c>
      <c r="G50" s="255">
        <v>735.68</v>
      </c>
      <c r="H50" s="134">
        <v>91000</v>
      </c>
      <c r="I50" s="134">
        <v>218880000</v>
      </c>
      <c r="J50" s="132"/>
    </row>
    <row r="51" spans="1:10" ht="17.100000000000001" customHeight="1">
      <c r="A51" s="133"/>
      <c r="B51" s="134">
        <v>40</v>
      </c>
      <c r="C51" s="145" t="s">
        <v>401</v>
      </c>
      <c r="D51" s="134" t="s">
        <v>354</v>
      </c>
      <c r="E51" s="134" t="s">
        <v>352</v>
      </c>
      <c r="F51" s="152">
        <v>9420</v>
      </c>
      <c r="G51" s="255">
        <v>2849.5499999999997</v>
      </c>
      <c r="H51" s="134">
        <v>91000</v>
      </c>
      <c r="I51" s="134">
        <v>847800000</v>
      </c>
      <c r="J51" s="132"/>
    </row>
    <row r="52" spans="1:10" ht="17.100000000000001" customHeight="1">
      <c r="A52" s="133"/>
      <c r="B52" s="134">
        <v>41</v>
      </c>
      <c r="C52" s="145" t="s">
        <v>402</v>
      </c>
      <c r="D52" s="134" t="s">
        <v>354</v>
      </c>
      <c r="E52" s="134" t="s">
        <v>352</v>
      </c>
      <c r="F52" s="152">
        <v>3095</v>
      </c>
      <c r="G52" s="255">
        <v>936.23749999999995</v>
      </c>
      <c r="H52" s="134">
        <v>91000</v>
      </c>
      <c r="I52" s="134">
        <v>278550000</v>
      </c>
      <c r="J52" s="132"/>
    </row>
    <row r="53" spans="1:10" ht="17.100000000000001" customHeight="1">
      <c r="A53" s="133"/>
      <c r="B53" s="134">
        <v>42</v>
      </c>
      <c r="C53" s="145" t="s">
        <v>403</v>
      </c>
      <c r="D53" s="134" t="s">
        <v>354</v>
      </c>
      <c r="E53" s="134" t="s">
        <v>352</v>
      </c>
      <c r="F53" s="152">
        <v>4794</v>
      </c>
      <c r="G53" s="255">
        <v>1450.1849999999999</v>
      </c>
      <c r="H53" s="134">
        <v>91000</v>
      </c>
      <c r="I53" s="134">
        <v>431460000</v>
      </c>
      <c r="J53" s="132"/>
    </row>
    <row r="54" spans="1:10" ht="17.100000000000001" customHeight="1">
      <c r="A54" s="133"/>
      <c r="B54" s="134">
        <v>43</v>
      </c>
      <c r="C54" s="152" t="s">
        <v>404</v>
      </c>
      <c r="D54" s="134" t="s">
        <v>354</v>
      </c>
      <c r="E54" s="134" t="s">
        <v>352</v>
      </c>
      <c r="F54" s="152">
        <v>30136</v>
      </c>
      <c r="G54" s="255">
        <v>9116.14</v>
      </c>
      <c r="H54" s="134">
        <v>91000</v>
      </c>
      <c r="I54" s="134">
        <v>2712240000</v>
      </c>
      <c r="J54" s="132"/>
    </row>
    <row r="55" spans="1:10" ht="17.100000000000001" customHeight="1">
      <c r="A55" s="133"/>
      <c r="B55" s="134">
        <v>44</v>
      </c>
      <c r="C55" s="152" t="s">
        <v>405</v>
      </c>
      <c r="D55" s="134" t="s">
        <v>354</v>
      </c>
      <c r="E55" s="134" t="s">
        <v>352</v>
      </c>
      <c r="F55" s="152">
        <v>4399</v>
      </c>
      <c r="G55" s="255">
        <v>1330.6975</v>
      </c>
      <c r="H55" s="134">
        <v>91000</v>
      </c>
      <c r="I55" s="134">
        <v>395910000</v>
      </c>
      <c r="J55" s="132"/>
    </row>
    <row r="56" spans="1:10" ht="17.100000000000001" customHeight="1">
      <c r="A56" s="133"/>
      <c r="B56" s="134">
        <v>45</v>
      </c>
      <c r="C56" s="152" t="s">
        <v>406</v>
      </c>
      <c r="D56" s="134" t="s">
        <v>354</v>
      </c>
      <c r="E56" s="134" t="s">
        <v>352</v>
      </c>
      <c r="F56" s="152">
        <v>5025</v>
      </c>
      <c r="G56" s="255">
        <v>1520.0625</v>
      </c>
      <c r="H56" s="134">
        <v>91000</v>
      </c>
      <c r="I56" s="134">
        <v>452250000</v>
      </c>
      <c r="J56" s="132"/>
    </row>
    <row r="57" spans="1:10" ht="17.100000000000001" customHeight="1">
      <c r="A57" s="133"/>
      <c r="B57" s="134">
        <v>46</v>
      </c>
      <c r="C57" s="152" t="s">
        <v>407</v>
      </c>
      <c r="D57" s="134" t="s">
        <v>354</v>
      </c>
      <c r="E57" s="134" t="s">
        <v>352</v>
      </c>
      <c r="F57" s="152">
        <v>2040</v>
      </c>
      <c r="G57" s="255">
        <v>617.1</v>
      </c>
      <c r="H57" s="134">
        <v>91000</v>
      </c>
      <c r="I57" s="134">
        <v>183600000</v>
      </c>
      <c r="J57" s="132"/>
    </row>
    <row r="58" spans="1:10" ht="17.100000000000001" customHeight="1">
      <c r="A58" s="133"/>
      <c r="B58" s="134">
        <v>47</v>
      </c>
      <c r="C58" s="152" t="s">
        <v>408</v>
      </c>
      <c r="D58" s="134" t="s">
        <v>354</v>
      </c>
      <c r="E58" s="134" t="s">
        <v>352</v>
      </c>
      <c r="F58" s="152">
        <v>17309</v>
      </c>
      <c r="G58" s="255">
        <v>5235.9724999999999</v>
      </c>
      <c r="H58" s="134">
        <v>91000</v>
      </c>
      <c r="I58" s="134">
        <v>1557810000</v>
      </c>
      <c r="J58" s="132"/>
    </row>
    <row r="59" spans="1:10" ht="17.100000000000001" customHeight="1">
      <c r="A59" s="133"/>
      <c r="B59" s="134">
        <v>48</v>
      </c>
      <c r="C59" s="152" t="s">
        <v>409</v>
      </c>
      <c r="D59" s="134" t="s">
        <v>354</v>
      </c>
      <c r="E59" s="134" t="s">
        <v>410</v>
      </c>
      <c r="F59" s="152">
        <v>9977</v>
      </c>
      <c r="G59" s="255">
        <v>3018.0425</v>
      </c>
      <c r="H59" s="135">
        <v>91000</v>
      </c>
      <c r="I59" s="135">
        <v>897930000</v>
      </c>
      <c r="J59" s="132"/>
    </row>
    <row r="60" spans="1:10" ht="17.100000000000001" customHeight="1">
      <c r="A60" s="133"/>
      <c r="B60" s="134">
        <v>49</v>
      </c>
      <c r="C60" s="152" t="s">
        <v>411</v>
      </c>
      <c r="D60" s="134" t="s">
        <v>354</v>
      </c>
      <c r="E60" s="134" t="s">
        <v>352</v>
      </c>
      <c r="F60" s="152">
        <v>1286</v>
      </c>
      <c r="G60" s="255">
        <v>389.01499999999999</v>
      </c>
      <c r="H60" s="135">
        <v>39600</v>
      </c>
      <c r="I60" s="135">
        <v>56326800</v>
      </c>
      <c r="J60" s="132"/>
    </row>
    <row r="61" spans="1:10" ht="17.100000000000001" customHeight="1">
      <c r="A61" s="133"/>
      <c r="B61" s="134">
        <v>50</v>
      </c>
      <c r="C61" s="152" t="s">
        <v>412</v>
      </c>
      <c r="D61" s="134" t="s">
        <v>354</v>
      </c>
      <c r="E61" s="134" t="s">
        <v>352</v>
      </c>
      <c r="F61" s="152">
        <v>13401</v>
      </c>
      <c r="G61" s="255">
        <v>4053.8024999999998</v>
      </c>
      <c r="H61" s="135">
        <v>91000</v>
      </c>
      <c r="I61" s="135">
        <v>1206090000</v>
      </c>
      <c r="J61" s="132"/>
    </row>
    <row r="62" spans="1:10" ht="17.100000000000001" customHeight="1">
      <c r="A62" s="136"/>
      <c r="B62" s="134">
        <v>51</v>
      </c>
      <c r="C62" s="151" t="s">
        <v>413</v>
      </c>
      <c r="D62" s="145" t="s">
        <v>354</v>
      </c>
      <c r="E62" s="134" t="s">
        <v>352</v>
      </c>
      <c r="F62" s="240">
        <v>14911</v>
      </c>
      <c r="G62" s="262">
        <v>4510.5774999999994</v>
      </c>
      <c r="H62" s="135">
        <v>91000</v>
      </c>
      <c r="I62" s="135">
        <v>1341990000</v>
      </c>
      <c r="J62" s="137"/>
    </row>
    <row r="63" spans="1:10" ht="17.100000000000001" customHeight="1">
      <c r="A63" s="136"/>
      <c r="B63" s="134">
        <v>52</v>
      </c>
      <c r="C63" s="151" t="s">
        <v>413</v>
      </c>
      <c r="D63" s="145" t="s">
        <v>354</v>
      </c>
      <c r="E63" s="145" t="s">
        <v>362</v>
      </c>
      <c r="F63" s="240">
        <v>857</v>
      </c>
      <c r="G63" s="262">
        <v>259.24250000000001</v>
      </c>
      <c r="H63" s="135">
        <v>91000</v>
      </c>
      <c r="I63" s="135">
        <v>77130000</v>
      </c>
      <c r="J63" s="137"/>
    </row>
    <row r="64" spans="1:10" ht="17.100000000000001" customHeight="1">
      <c r="A64" s="133"/>
      <c r="B64" s="134">
        <v>53</v>
      </c>
      <c r="C64" s="152" t="s">
        <v>414</v>
      </c>
      <c r="D64" s="134" t="s">
        <v>354</v>
      </c>
      <c r="E64" s="134" t="s">
        <v>352</v>
      </c>
      <c r="F64" s="152">
        <v>2975</v>
      </c>
      <c r="G64" s="255">
        <v>899.9375</v>
      </c>
      <c r="H64" s="135">
        <v>20500</v>
      </c>
      <c r="I64" s="135">
        <v>55930000</v>
      </c>
      <c r="J64" s="132"/>
    </row>
    <row r="65" spans="1:10" ht="17.100000000000001" customHeight="1">
      <c r="A65" s="133"/>
      <c r="B65" s="234">
        <v>54</v>
      </c>
      <c r="C65" s="234" t="s">
        <v>415</v>
      </c>
      <c r="D65" s="234" t="s">
        <v>354</v>
      </c>
      <c r="E65" s="234" t="s">
        <v>352</v>
      </c>
      <c r="F65" s="233">
        <v>80787</v>
      </c>
      <c r="G65" s="263">
        <v>24438.067500000001</v>
      </c>
      <c r="H65" s="236">
        <v>91000</v>
      </c>
      <c r="I65" s="236">
        <v>7270830000</v>
      </c>
      <c r="J65" s="132"/>
    </row>
    <row r="66" spans="1:10" ht="17.100000000000001" customHeight="1">
      <c r="A66" s="130"/>
      <c r="B66" s="620" t="s">
        <v>356</v>
      </c>
      <c r="C66" s="621"/>
      <c r="D66" s="621"/>
      <c r="E66" s="125"/>
      <c r="F66" s="241">
        <v>1402509</v>
      </c>
      <c r="G66" s="264">
        <v>424258.97249999992</v>
      </c>
      <c r="H66" s="125" t="s">
        <v>357</v>
      </c>
      <c r="I66" s="125">
        <f>SUM(I48:I65)+SUM(I14:I46)</f>
        <v>125604186400</v>
      </c>
      <c r="J66" s="131"/>
    </row>
    <row r="67" spans="1:10" ht="17.100000000000001" customHeight="1">
      <c r="A67" s="132"/>
      <c r="B67" s="625" t="s">
        <v>572</v>
      </c>
      <c r="C67" s="625"/>
      <c r="D67" s="625"/>
      <c r="E67" s="625"/>
      <c r="F67" s="625"/>
      <c r="G67" s="625"/>
      <c r="H67" s="625"/>
      <c r="I67" s="625"/>
      <c r="J67" s="132"/>
    </row>
    <row r="68" spans="1:10" ht="17.100000000000001" customHeight="1">
      <c r="A68" s="133"/>
      <c r="B68" s="197">
        <v>55</v>
      </c>
      <c r="C68" s="196" t="s">
        <v>416</v>
      </c>
      <c r="D68" s="238" t="s">
        <v>351</v>
      </c>
      <c r="E68" s="197" t="s">
        <v>352</v>
      </c>
      <c r="F68" s="197">
        <v>476073</v>
      </c>
      <c r="G68" s="261">
        <v>144012.08249999999</v>
      </c>
      <c r="H68" s="197">
        <v>91000</v>
      </c>
      <c r="I68" s="197">
        <v>42846570000</v>
      </c>
      <c r="J68" s="132"/>
    </row>
    <row r="69" spans="1:10" ht="17.100000000000001" customHeight="1">
      <c r="A69" s="133"/>
      <c r="B69" s="134">
        <v>56</v>
      </c>
      <c r="C69" s="161" t="s">
        <v>417</v>
      </c>
      <c r="D69" s="134" t="s">
        <v>372</v>
      </c>
      <c r="E69" s="134" t="s">
        <v>383</v>
      </c>
      <c r="F69" s="134">
        <v>1124</v>
      </c>
      <c r="G69" s="255">
        <v>340.01</v>
      </c>
      <c r="H69" s="134">
        <v>91000</v>
      </c>
      <c r="I69" s="134">
        <v>101160000</v>
      </c>
      <c r="J69" s="132"/>
    </row>
    <row r="70" spans="1:10" ht="17.100000000000001" customHeight="1">
      <c r="A70" s="133"/>
      <c r="B70" s="134">
        <v>57</v>
      </c>
      <c r="C70" s="162">
        <v>15</v>
      </c>
      <c r="D70" s="145" t="s">
        <v>351</v>
      </c>
      <c r="E70" s="134" t="s">
        <v>352</v>
      </c>
      <c r="F70" s="134">
        <v>5673</v>
      </c>
      <c r="G70" s="255">
        <v>1716.0825</v>
      </c>
      <c r="H70" s="134">
        <v>91000</v>
      </c>
      <c r="I70" s="134">
        <v>510570000</v>
      </c>
      <c r="J70" s="132"/>
    </row>
    <row r="71" spans="1:10" ht="17.100000000000001" customHeight="1">
      <c r="A71" s="133"/>
      <c r="B71" s="134">
        <v>58</v>
      </c>
      <c r="C71" s="161" t="s">
        <v>418</v>
      </c>
      <c r="D71" s="145" t="s">
        <v>351</v>
      </c>
      <c r="E71" s="134" t="s">
        <v>352</v>
      </c>
      <c r="F71" s="152">
        <v>14055</v>
      </c>
      <c r="G71" s="255">
        <v>4251.6374999999998</v>
      </c>
      <c r="H71" s="134">
        <v>91000</v>
      </c>
      <c r="I71" s="134">
        <v>1264950000</v>
      </c>
      <c r="J71" s="132"/>
    </row>
    <row r="72" spans="1:10" ht="17.100000000000001" customHeight="1">
      <c r="A72" s="136"/>
      <c r="B72" s="134">
        <v>59</v>
      </c>
      <c r="C72" s="164">
        <v>41</v>
      </c>
      <c r="D72" s="145" t="s">
        <v>351</v>
      </c>
      <c r="E72" s="145" t="s">
        <v>352</v>
      </c>
      <c r="F72" s="145">
        <v>154967</v>
      </c>
      <c r="G72" s="262">
        <v>46877.517500000002</v>
      </c>
      <c r="H72" s="134">
        <v>91000</v>
      </c>
      <c r="I72" s="134">
        <v>13947030000</v>
      </c>
      <c r="J72" s="137"/>
    </row>
    <row r="73" spans="1:10" ht="17.100000000000001" customHeight="1">
      <c r="A73" s="136"/>
      <c r="B73" s="134">
        <v>60</v>
      </c>
      <c r="C73" s="165" t="s">
        <v>419</v>
      </c>
      <c r="D73" s="145" t="s">
        <v>351</v>
      </c>
      <c r="E73" s="145" t="s">
        <v>352</v>
      </c>
      <c r="F73" s="153">
        <v>614.6</v>
      </c>
      <c r="G73" s="262">
        <v>185.91650000000001</v>
      </c>
      <c r="H73" s="134">
        <v>91000</v>
      </c>
      <c r="I73" s="134">
        <v>55314000</v>
      </c>
      <c r="J73" s="137"/>
    </row>
    <row r="74" spans="1:10" ht="17.100000000000001" customHeight="1">
      <c r="A74" s="136"/>
      <c r="B74" s="134">
        <v>61</v>
      </c>
      <c r="C74" s="164" t="s">
        <v>420</v>
      </c>
      <c r="D74" s="145" t="s">
        <v>351</v>
      </c>
      <c r="E74" s="145" t="s">
        <v>352</v>
      </c>
      <c r="F74" s="153">
        <v>37.799999999999997</v>
      </c>
      <c r="G74" s="262">
        <v>11.434499999999998</v>
      </c>
      <c r="H74" s="134">
        <v>91000</v>
      </c>
      <c r="I74" s="134">
        <v>3401999.9999999995</v>
      </c>
      <c r="J74" s="137"/>
    </row>
    <row r="75" spans="1:10" ht="17.100000000000001" customHeight="1">
      <c r="A75" s="133"/>
      <c r="B75" s="134">
        <v>62</v>
      </c>
      <c r="C75" s="163" t="s">
        <v>421</v>
      </c>
      <c r="D75" s="134" t="s">
        <v>372</v>
      </c>
      <c r="E75" s="134" t="s">
        <v>352</v>
      </c>
      <c r="F75" s="154">
        <v>2714</v>
      </c>
      <c r="G75" s="255">
        <v>820.98500000000001</v>
      </c>
      <c r="H75" s="134">
        <v>91000</v>
      </c>
      <c r="I75" s="134">
        <v>244260000</v>
      </c>
      <c r="J75" s="132"/>
    </row>
    <row r="76" spans="1:10" ht="17.100000000000001" customHeight="1">
      <c r="A76" s="133"/>
      <c r="B76" s="134">
        <v>63</v>
      </c>
      <c r="C76" s="162">
        <v>56</v>
      </c>
      <c r="D76" s="145" t="s">
        <v>351</v>
      </c>
      <c r="E76" s="134" t="s">
        <v>352</v>
      </c>
      <c r="F76" s="154">
        <v>4803</v>
      </c>
      <c r="G76" s="255">
        <v>1452.9075</v>
      </c>
      <c r="H76" s="134">
        <v>91000</v>
      </c>
      <c r="I76" s="134">
        <v>432270000</v>
      </c>
      <c r="J76" s="132"/>
    </row>
    <row r="77" spans="1:10" ht="17.100000000000001" customHeight="1">
      <c r="A77" s="133"/>
      <c r="B77" s="134">
        <v>64</v>
      </c>
      <c r="C77" s="162">
        <v>62</v>
      </c>
      <c r="D77" s="145" t="s">
        <v>351</v>
      </c>
      <c r="E77" s="134" t="s">
        <v>352</v>
      </c>
      <c r="F77" s="134">
        <v>73226</v>
      </c>
      <c r="G77" s="255">
        <v>22150.864999999998</v>
      </c>
      <c r="H77" s="134">
        <v>91000</v>
      </c>
      <c r="I77" s="134">
        <v>6590340000</v>
      </c>
      <c r="J77" s="132"/>
    </row>
    <row r="78" spans="1:10" ht="17.100000000000001" customHeight="1">
      <c r="A78" s="133"/>
      <c r="B78" s="134">
        <v>65</v>
      </c>
      <c r="C78" s="162">
        <v>69</v>
      </c>
      <c r="D78" s="337" t="s">
        <v>422</v>
      </c>
      <c r="E78" s="134" t="s">
        <v>352</v>
      </c>
      <c r="F78" s="134">
        <v>459</v>
      </c>
      <c r="G78" s="255">
        <v>138.8475</v>
      </c>
      <c r="H78" s="134">
        <v>91000</v>
      </c>
      <c r="I78" s="134">
        <v>41310000</v>
      </c>
      <c r="J78" s="132"/>
    </row>
    <row r="79" spans="1:10" ht="17.100000000000001" customHeight="1">
      <c r="A79" s="133"/>
      <c r="B79" s="134">
        <v>66</v>
      </c>
      <c r="C79" s="162" t="s">
        <v>837</v>
      </c>
      <c r="D79" s="337" t="s">
        <v>839</v>
      </c>
      <c r="E79" s="134" t="s">
        <v>352</v>
      </c>
      <c r="F79" s="134">
        <v>23</v>
      </c>
      <c r="G79" s="255">
        <v>6.9574999999999996</v>
      </c>
      <c r="H79" s="134"/>
      <c r="I79" s="134">
        <v>2070000</v>
      </c>
      <c r="J79" s="132"/>
    </row>
    <row r="80" spans="1:10" ht="17.100000000000001" customHeight="1">
      <c r="A80" s="133"/>
      <c r="B80" s="134">
        <v>67</v>
      </c>
      <c r="C80" s="162" t="s">
        <v>838</v>
      </c>
      <c r="D80" s="337" t="s">
        <v>840</v>
      </c>
      <c r="E80" s="134" t="s">
        <v>352</v>
      </c>
      <c r="F80" s="134">
        <v>57</v>
      </c>
      <c r="G80" s="255">
        <v>17.2425</v>
      </c>
      <c r="H80" s="134"/>
      <c r="I80" s="134">
        <v>5130000</v>
      </c>
      <c r="J80" s="132"/>
    </row>
    <row r="81" spans="1:10" ht="17.100000000000001" customHeight="1">
      <c r="A81" s="133"/>
      <c r="B81" s="134">
        <v>68</v>
      </c>
      <c r="C81" s="162">
        <v>70</v>
      </c>
      <c r="D81" s="337" t="s">
        <v>422</v>
      </c>
      <c r="E81" s="134" t="s">
        <v>352</v>
      </c>
      <c r="F81" s="134">
        <v>827</v>
      </c>
      <c r="G81" s="255">
        <v>250.16749999999999</v>
      </c>
      <c r="H81" s="134">
        <v>91000</v>
      </c>
      <c r="I81" s="134">
        <v>74430000</v>
      </c>
      <c r="J81" s="132"/>
    </row>
    <row r="82" spans="1:10" ht="17.100000000000001" customHeight="1">
      <c r="A82" s="133"/>
      <c r="B82" s="134">
        <v>69</v>
      </c>
      <c r="C82" s="340" t="s">
        <v>862</v>
      </c>
      <c r="D82" s="337" t="s">
        <v>839</v>
      </c>
      <c r="E82" s="134" t="s">
        <v>352</v>
      </c>
      <c r="F82" s="134">
        <v>105</v>
      </c>
      <c r="G82" s="255">
        <v>31.762499999999999</v>
      </c>
      <c r="H82" s="134"/>
      <c r="I82" s="134">
        <v>9450000</v>
      </c>
      <c r="J82" s="132"/>
    </row>
    <row r="83" spans="1:10" ht="17.100000000000001" customHeight="1">
      <c r="A83" s="133"/>
      <c r="B83" s="134">
        <v>70</v>
      </c>
      <c r="C83" s="162">
        <v>101</v>
      </c>
      <c r="D83" s="134" t="s">
        <v>372</v>
      </c>
      <c r="E83" s="134" t="s">
        <v>383</v>
      </c>
      <c r="F83" s="134">
        <v>387</v>
      </c>
      <c r="G83" s="255">
        <v>117.0675</v>
      </c>
      <c r="H83" s="134">
        <v>91000</v>
      </c>
      <c r="I83" s="134">
        <v>34830000</v>
      </c>
      <c r="J83" s="132"/>
    </row>
    <row r="84" spans="1:10" ht="17.100000000000001" customHeight="1">
      <c r="A84" s="133"/>
      <c r="B84" s="134">
        <v>71</v>
      </c>
      <c r="C84" s="162">
        <v>125</v>
      </c>
      <c r="D84" s="134" t="s">
        <v>354</v>
      </c>
      <c r="E84" s="134" t="s">
        <v>352</v>
      </c>
      <c r="F84" s="134">
        <v>1688</v>
      </c>
      <c r="G84" s="262">
        <v>510.62</v>
      </c>
      <c r="H84" s="135">
        <v>91000</v>
      </c>
      <c r="I84" s="135">
        <v>151920000</v>
      </c>
      <c r="J84" s="132"/>
    </row>
    <row r="85" spans="1:10" ht="17.100000000000001" customHeight="1">
      <c r="A85" s="133"/>
      <c r="B85" s="234">
        <v>72</v>
      </c>
      <c r="C85" s="235" t="s">
        <v>423</v>
      </c>
      <c r="D85" s="234" t="s">
        <v>354</v>
      </c>
      <c r="E85" s="234" t="s">
        <v>424</v>
      </c>
      <c r="F85" s="234">
        <v>527</v>
      </c>
      <c r="G85" s="263">
        <v>159.41749999999999</v>
      </c>
      <c r="H85" s="236">
        <v>53100</v>
      </c>
      <c r="I85" s="236">
        <v>29248500</v>
      </c>
      <c r="J85" s="132"/>
    </row>
    <row r="86" spans="1:10" ht="17.100000000000001" customHeight="1">
      <c r="A86" s="132"/>
      <c r="B86" s="625" t="s">
        <v>572</v>
      </c>
      <c r="C86" s="625"/>
      <c r="D86" s="625"/>
      <c r="E86" s="625"/>
      <c r="F86" s="625"/>
      <c r="G86" s="625"/>
      <c r="H86" s="625"/>
      <c r="I86" s="625"/>
      <c r="J86" s="132"/>
    </row>
    <row r="87" spans="1:10" ht="17.100000000000001" customHeight="1">
      <c r="A87" s="133"/>
      <c r="B87" s="197">
        <v>73</v>
      </c>
      <c r="C87" s="237">
        <v>311</v>
      </c>
      <c r="D87" s="197" t="s">
        <v>354</v>
      </c>
      <c r="E87" s="197" t="s">
        <v>352</v>
      </c>
      <c r="F87" s="261">
        <v>2054</v>
      </c>
      <c r="G87" s="265">
        <v>621.33500000000004</v>
      </c>
      <c r="H87" s="266">
        <v>24800</v>
      </c>
      <c r="I87" s="266">
        <v>57922800</v>
      </c>
      <c r="J87" s="132"/>
    </row>
    <row r="88" spans="1:10" ht="17.100000000000001" customHeight="1">
      <c r="A88" s="133"/>
      <c r="B88" s="134">
        <v>74</v>
      </c>
      <c r="C88" s="134" t="s">
        <v>425</v>
      </c>
      <c r="D88" s="134" t="s">
        <v>354</v>
      </c>
      <c r="E88" s="134" t="s">
        <v>352</v>
      </c>
      <c r="F88" s="255">
        <v>2280</v>
      </c>
      <c r="G88" s="262">
        <v>689.69999999999993</v>
      </c>
      <c r="H88" s="267">
        <v>26800</v>
      </c>
      <c r="I88" s="267">
        <v>64296000</v>
      </c>
      <c r="J88" s="132"/>
    </row>
    <row r="89" spans="1:10" ht="17.100000000000001" customHeight="1">
      <c r="A89" s="133"/>
      <c r="B89" s="134">
        <v>75</v>
      </c>
      <c r="C89" s="134" t="s">
        <v>426</v>
      </c>
      <c r="D89" s="134" t="s">
        <v>354</v>
      </c>
      <c r="E89" s="134" t="s">
        <v>352</v>
      </c>
      <c r="F89" s="255">
        <v>3298</v>
      </c>
      <c r="G89" s="262">
        <v>997.64499999999998</v>
      </c>
      <c r="H89" s="267">
        <v>26800</v>
      </c>
      <c r="I89" s="267">
        <v>93003600</v>
      </c>
      <c r="J89" s="132"/>
    </row>
    <row r="90" spans="1:10" ht="17.100000000000001" customHeight="1">
      <c r="A90" s="133"/>
      <c r="B90" s="134">
        <v>76</v>
      </c>
      <c r="C90" s="162">
        <v>319</v>
      </c>
      <c r="D90" s="145" t="s">
        <v>351</v>
      </c>
      <c r="E90" s="134" t="s">
        <v>352</v>
      </c>
      <c r="F90" s="255">
        <v>9646</v>
      </c>
      <c r="G90" s="262">
        <v>2917.915</v>
      </c>
      <c r="H90" s="255">
        <v>91000</v>
      </c>
      <c r="I90" s="255">
        <v>868140000</v>
      </c>
      <c r="J90" s="132"/>
    </row>
    <row r="91" spans="1:10" ht="17.100000000000001" customHeight="1">
      <c r="A91" s="133"/>
      <c r="B91" s="134">
        <v>77</v>
      </c>
      <c r="C91" s="162">
        <v>321</v>
      </c>
      <c r="D91" s="145" t="s">
        <v>351</v>
      </c>
      <c r="E91" s="134" t="s">
        <v>352</v>
      </c>
      <c r="F91" s="255">
        <v>228</v>
      </c>
      <c r="G91" s="262">
        <v>68.97</v>
      </c>
      <c r="H91" s="255">
        <v>91000</v>
      </c>
      <c r="I91" s="255">
        <v>20520000</v>
      </c>
      <c r="J91" s="132"/>
    </row>
    <row r="92" spans="1:10" ht="17.100000000000001" customHeight="1">
      <c r="A92" s="133"/>
      <c r="B92" s="134">
        <v>78</v>
      </c>
      <c r="C92" s="162">
        <v>322</v>
      </c>
      <c r="D92" s="145" t="s">
        <v>351</v>
      </c>
      <c r="E92" s="134" t="s">
        <v>352</v>
      </c>
      <c r="F92" s="255">
        <v>1065</v>
      </c>
      <c r="G92" s="262">
        <v>322.16249999999997</v>
      </c>
      <c r="H92" s="267">
        <v>91000</v>
      </c>
      <c r="I92" s="267">
        <v>95850000</v>
      </c>
      <c r="J92" s="132"/>
    </row>
    <row r="93" spans="1:10" ht="17.100000000000001" customHeight="1">
      <c r="A93" s="133"/>
      <c r="B93" s="134">
        <v>79</v>
      </c>
      <c r="C93" s="162">
        <v>325</v>
      </c>
      <c r="D93" s="134" t="s">
        <v>354</v>
      </c>
      <c r="E93" s="134" t="s">
        <v>352</v>
      </c>
      <c r="F93" s="255">
        <v>698</v>
      </c>
      <c r="G93" s="262">
        <v>211.14499999999998</v>
      </c>
      <c r="H93" s="267">
        <v>23300</v>
      </c>
      <c r="I93" s="267">
        <v>15356000</v>
      </c>
      <c r="J93" s="132"/>
    </row>
    <row r="94" spans="1:10" ht="17.100000000000001" customHeight="1">
      <c r="A94" s="127"/>
      <c r="B94" s="134">
        <v>80</v>
      </c>
      <c r="C94" s="166">
        <v>327</v>
      </c>
      <c r="D94" s="134" t="s">
        <v>354</v>
      </c>
      <c r="E94" s="134" t="s">
        <v>352</v>
      </c>
      <c r="F94" s="268">
        <v>790</v>
      </c>
      <c r="G94" s="262">
        <v>238.97499999999999</v>
      </c>
      <c r="H94" s="267">
        <v>5420</v>
      </c>
      <c r="I94" s="267">
        <v>4036900</v>
      </c>
      <c r="J94" s="121"/>
    </row>
    <row r="95" spans="1:10" ht="17.100000000000001" customHeight="1">
      <c r="A95" s="133"/>
      <c r="B95" s="134">
        <v>81</v>
      </c>
      <c r="C95" s="162">
        <v>328</v>
      </c>
      <c r="D95" s="145" t="s">
        <v>351</v>
      </c>
      <c r="E95" s="134" t="s">
        <v>352</v>
      </c>
      <c r="F95" s="255">
        <v>172</v>
      </c>
      <c r="G95" s="262">
        <v>52.03</v>
      </c>
      <c r="H95" s="267">
        <v>91000</v>
      </c>
      <c r="I95" s="267">
        <v>15480000</v>
      </c>
      <c r="J95" s="132"/>
    </row>
    <row r="96" spans="1:10" ht="17.100000000000001" customHeight="1">
      <c r="A96" s="127"/>
      <c r="B96" s="134">
        <v>82</v>
      </c>
      <c r="C96" s="166">
        <v>330</v>
      </c>
      <c r="D96" s="134" t="s">
        <v>354</v>
      </c>
      <c r="E96" s="134" t="s">
        <v>352</v>
      </c>
      <c r="F96" s="268">
        <v>1574</v>
      </c>
      <c r="G96" s="262">
        <v>476.13499999999999</v>
      </c>
      <c r="H96" s="267">
        <v>4970</v>
      </c>
      <c r="I96" s="267">
        <v>7366320</v>
      </c>
      <c r="J96" s="121"/>
    </row>
    <row r="97" spans="1:10" ht="17.100000000000001" customHeight="1">
      <c r="A97" s="133"/>
      <c r="B97" s="134">
        <v>83</v>
      </c>
      <c r="C97" s="134" t="s">
        <v>427</v>
      </c>
      <c r="D97" s="134" t="s">
        <v>372</v>
      </c>
      <c r="E97" s="134" t="s">
        <v>352</v>
      </c>
      <c r="F97" s="255">
        <v>582</v>
      </c>
      <c r="G97" s="262">
        <v>176.05500000000001</v>
      </c>
      <c r="H97" s="267">
        <v>91000</v>
      </c>
      <c r="I97" s="267">
        <v>52380000</v>
      </c>
      <c r="J97" s="132"/>
    </row>
    <row r="98" spans="1:10" ht="17.100000000000001" customHeight="1">
      <c r="A98" s="133"/>
      <c r="B98" s="134">
        <v>84</v>
      </c>
      <c r="C98" s="134" t="s">
        <v>428</v>
      </c>
      <c r="D98" s="134" t="s">
        <v>372</v>
      </c>
      <c r="E98" s="134" t="s">
        <v>352</v>
      </c>
      <c r="F98" s="255">
        <v>899</v>
      </c>
      <c r="G98" s="262">
        <v>271.94749999999999</v>
      </c>
      <c r="H98" s="267">
        <v>91000</v>
      </c>
      <c r="I98" s="267">
        <v>80910000</v>
      </c>
      <c r="J98" s="132"/>
    </row>
    <row r="99" spans="1:10" ht="17.100000000000001" customHeight="1">
      <c r="A99" s="133"/>
      <c r="B99" s="134">
        <v>85</v>
      </c>
      <c r="C99" s="134" t="s">
        <v>429</v>
      </c>
      <c r="D99" s="134" t="s">
        <v>372</v>
      </c>
      <c r="E99" s="134" t="s">
        <v>352</v>
      </c>
      <c r="F99" s="255">
        <v>916</v>
      </c>
      <c r="G99" s="255">
        <v>277.08999999999997</v>
      </c>
      <c r="H99" s="267">
        <v>91000</v>
      </c>
      <c r="I99" s="267">
        <v>82440000</v>
      </c>
      <c r="J99" s="132"/>
    </row>
    <row r="100" spans="1:10" ht="17.100000000000001" customHeight="1">
      <c r="A100" s="133"/>
      <c r="B100" s="134">
        <v>86</v>
      </c>
      <c r="C100" s="163" t="s">
        <v>430</v>
      </c>
      <c r="D100" s="134" t="s">
        <v>354</v>
      </c>
      <c r="E100" s="134" t="s">
        <v>352</v>
      </c>
      <c r="F100" s="255">
        <v>90989</v>
      </c>
      <c r="G100" s="255">
        <v>27524.172500000001</v>
      </c>
      <c r="H100" s="267">
        <v>91000</v>
      </c>
      <c r="I100" s="267">
        <v>8189010000</v>
      </c>
      <c r="J100" s="132"/>
    </row>
    <row r="101" spans="1:10" ht="17.100000000000001" customHeight="1">
      <c r="A101" s="133"/>
      <c r="B101" s="134">
        <v>87</v>
      </c>
      <c r="C101" s="163" t="s">
        <v>431</v>
      </c>
      <c r="D101" s="134" t="s">
        <v>354</v>
      </c>
      <c r="E101" s="134" t="s">
        <v>352</v>
      </c>
      <c r="F101" s="255">
        <v>5336</v>
      </c>
      <c r="G101" s="255">
        <v>1614.1399999999999</v>
      </c>
      <c r="H101" s="267">
        <v>91000</v>
      </c>
      <c r="I101" s="267">
        <v>480240000</v>
      </c>
      <c r="J101" s="132"/>
    </row>
    <row r="102" spans="1:10" ht="17.100000000000001" customHeight="1">
      <c r="A102" s="133"/>
      <c r="B102" s="134">
        <v>88</v>
      </c>
      <c r="C102" s="167" t="s">
        <v>432</v>
      </c>
      <c r="D102" s="134" t="s">
        <v>354</v>
      </c>
      <c r="E102" s="134" t="s">
        <v>352</v>
      </c>
      <c r="F102" s="255">
        <v>2552</v>
      </c>
      <c r="G102" s="255">
        <v>771.98</v>
      </c>
      <c r="H102" s="267">
        <v>91000</v>
      </c>
      <c r="I102" s="267">
        <v>229680000</v>
      </c>
      <c r="J102" s="132"/>
    </row>
    <row r="103" spans="1:10" ht="17.100000000000001" customHeight="1">
      <c r="A103" s="133"/>
      <c r="B103" s="134">
        <v>89</v>
      </c>
      <c r="C103" s="167" t="s">
        <v>433</v>
      </c>
      <c r="D103" s="134" t="s">
        <v>354</v>
      </c>
      <c r="E103" s="134" t="s">
        <v>352</v>
      </c>
      <c r="F103" s="255">
        <v>2683</v>
      </c>
      <c r="G103" s="255">
        <v>811.60749999999996</v>
      </c>
      <c r="H103" s="267">
        <v>91000</v>
      </c>
      <c r="I103" s="267">
        <v>241470000</v>
      </c>
      <c r="J103" s="132"/>
    </row>
    <row r="104" spans="1:10" ht="17.100000000000001" customHeight="1">
      <c r="A104" s="133"/>
      <c r="B104" s="134">
        <v>90</v>
      </c>
      <c r="C104" s="163" t="s">
        <v>434</v>
      </c>
      <c r="D104" s="134" t="s">
        <v>354</v>
      </c>
      <c r="E104" s="134" t="s">
        <v>352</v>
      </c>
      <c r="F104" s="255">
        <v>53049</v>
      </c>
      <c r="G104" s="255">
        <v>16047.3225</v>
      </c>
      <c r="H104" s="267">
        <v>91000</v>
      </c>
      <c r="I104" s="267">
        <v>4774410000</v>
      </c>
      <c r="J104" s="132"/>
    </row>
    <row r="105" spans="1:10" ht="17.100000000000001" customHeight="1">
      <c r="A105" s="133"/>
      <c r="B105" s="134">
        <v>91</v>
      </c>
      <c r="C105" s="163" t="s">
        <v>435</v>
      </c>
      <c r="D105" s="134" t="s">
        <v>354</v>
      </c>
      <c r="E105" s="134" t="s">
        <v>352</v>
      </c>
      <c r="F105" s="255">
        <v>30649</v>
      </c>
      <c r="G105" s="255">
        <v>9271.3225000000002</v>
      </c>
      <c r="H105" s="267">
        <v>91000</v>
      </c>
      <c r="I105" s="267">
        <v>2758410000</v>
      </c>
      <c r="J105" s="132"/>
    </row>
    <row r="106" spans="1:10" ht="17.100000000000001" customHeight="1">
      <c r="A106" s="133"/>
      <c r="B106" s="134">
        <v>92</v>
      </c>
      <c r="C106" s="163" t="s">
        <v>436</v>
      </c>
      <c r="D106" s="134" t="s">
        <v>354</v>
      </c>
      <c r="E106" s="134" t="s">
        <v>352</v>
      </c>
      <c r="F106" s="255">
        <v>7383</v>
      </c>
      <c r="G106" s="255">
        <v>2233.3575000000001</v>
      </c>
      <c r="H106" s="267">
        <v>91000</v>
      </c>
      <c r="I106" s="267">
        <v>664470000</v>
      </c>
      <c r="J106" s="132"/>
    </row>
    <row r="107" spans="1:10" ht="17.100000000000001" customHeight="1">
      <c r="A107" s="133"/>
      <c r="B107" s="134">
        <v>93</v>
      </c>
      <c r="C107" s="167" t="s">
        <v>437</v>
      </c>
      <c r="D107" s="134" t="s">
        <v>354</v>
      </c>
      <c r="E107" s="134" t="s">
        <v>352</v>
      </c>
      <c r="F107" s="255">
        <v>2019</v>
      </c>
      <c r="G107" s="255">
        <v>610.74749999999995</v>
      </c>
      <c r="H107" s="267">
        <v>91000</v>
      </c>
      <c r="I107" s="267">
        <v>181710000</v>
      </c>
      <c r="J107" s="132"/>
    </row>
    <row r="108" spans="1:10" ht="17.100000000000001" customHeight="1">
      <c r="A108" s="133"/>
      <c r="B108" s="134">
        <v>94</v>
      </c>
      <c r="C108" s="167" t="s">
        <v>438</v>
      </c>
      <c r="D108" s="134" t="s">
        <v>354</v>
      </c>
      <c r="E108" s="134" t="s">
        <v>352</v>
      </c>
      <c r="F108" s="262">
        <v>12740</v>
      </c>
      <c r="G108" s="255">
        <v>3853.85</v>
      </c>
      <c r="H108" s="267">
        <v>91000</v>
      </c>
      <c r="I108" s="267">
        <v>1146600000</v>
      </c>
      <c r="J108" s="132"/>
    </row>
    <row r="109" spans="1:10" ht="17.100000000000001" customHeight="1">
      <c r="A109" s="133"/>
      <c r="B109" s="134">
        <v>95</v>
      </c>
      <c r="C109" s="167" t="s">
        <v>439</v>
      </c>
      <c r="D109" s="134" t="s">
        <v>354</v>
      </c>
      <c r="E109" s="134" t="s">
        <v>424</v>
      </c>
      <c r="F109" s="262">
        <v>3138</v>
      </c>
      <c r="G109" s="255">
        <v>949.245</v>
      </c>
      <c r="H109" s="267">
        <v>91000</v>
      </c>
      <c r="I109" s="267">
        <v>282420000</v>
      </c>
      <c r="J109" s="132"/>
    </row>
    <row r="110" spans="1:10" ht="17.100000000000001" customHeight="1">
      <c r="A110" s="133"/>
      <c r="B110" s="134">
        <v>96</v>
      </c>
      <c r="C110" s="163" t="s">
        <v>440</v>
      </c>
      <c r="D110" s="134" t="s">
        <v>354</v>
      </c>
      <c r="E110" s="134" t="s">
        <v>352</v>
      </c>
      <c r="F110" s="262">
        <v>12896</v>
      </c>
      <c r="G110" s="255">
        <v>3901.04</v>
      </c>
      <c r="H110" s="267">
        <v>91000</v>
      </c>
      <c r="I110" s="267">
        <v>1160640000</v>
      </c>
      <c r="J110" s="132"/>
    </row>
    <row r="111" spans="1:10" ht="17.100000000000001" customHeight="1">
      <c r="A111" s="133"/>
      <c r="B111" s="134">
        <v>97</v>
      </c>
      <c r="C111" s="167" t="s">
        <v>441</v>
      </c>
      <c r="D111" s="134" t="s">
        <v>354</v>
      </c>
      <c r="E111" s="134" t="s">
        <v>352</v>
      </c>
      <c r="F111" s="262">
        <v>6667</v>
      </c>
      <c r="G111" s="255">
        <v>2016.7674999999999</v>
      </c>
      <c r="H111" s="255">
        <v>91000</v>
      </c>
      <c r="I111" s="255">
        <v>600030000</v>
      </c>
      <c r="J111" s="132"/>
    </row>
    <row r="112" spans="1:10" ht="17.100000000000001" customHeight="1">
      <c r="A112" s="133"/>
      <c r="B112" s="134">
        <v>98</v>
      </c>
      <c r="C112" s="167" t="s">
        <v>442</v>
      </c>
      <c r="D112" s="134" t="s">
        <v>354</v>
      </c>
      <c r="E112" s="134" t="s">
        <v>352</v>
      </c>
      <c r="F112" s="262">
        <v>7938</v>
      </c>
      <c r="G112" s="255">
        <v>2401.2449999999999</v>
      </c>
      <c r="H112" s="255">
        <v>91000</v>
      </c>
      <c r="I112" s="255">
        <v>714420000</v>
      </c>
      <c r="J112" s="132"/>
    </row>
    <row r="113" spans="1:10" ht="17.100000000000001" customHeight="1">
      <c r="A113" s="133"/>
      <c r="B113" s="134">
        <v>99</v>
      </c>
      <c r="C113" s="167" t="s">
        <v>443</v>
      </c>
      <c r="D113" s="134" t="s">
        <v>354</v>
      </c>
      <c r="E113" s="134" t="s">
        <v>352</v>
      </c>
      <c r="F113" s="255">
        <v>14660</v>
      </c>
      <c r="G113" s="255">
        <v>4434.6499999999996</v>
      </c>
      <c r="H113" s="255">
        <v>91000</v>
      </c>
      <c r="I113" s="255">
        <v>1319400000</v>
      </c>
      <c r="J113" s="132"/>
    </row>
    <row r="114" spans="1:10" ht="17.100000000000001" customHeight="1">
      <c r="A114" s="133"/>
      <c r="B114" s="134">
        <v>100</v>
      </c>
      <c r="C114" s="167" t="s">
        <v>444</v>
      </c>
      <c r="D114" s="134" t="s">
        <v>354</v>
      </c>
      <c r="E114" s="134" t="s">
        <v>352</v>
      </c>
      <c r="F114" s="255">
        <v>4600</v>
      </c>
      <c r="G114" s="255">
        <v>1391.5</v>
      </c>
      <c r="H114" s="255">
        <v>91000</v>
      </c>
      <c r="I114" s="255">
        <v>414000000</v>
      </c>
      <c r="J114" s="132"/>
    </row>
    <row r="115" spans="1:10" ht="17.100000000000001" customHeight="1">
      <c r="A115" s="133"/>
      <c r="B115" s="134">
        <v>101</v>
      </c>
      <c r="C115" s="167" t="s">
        <v>445</v>
      </c>
      <c r="D115" s="134" t="s">
        <v>354</v>
      </c>
      <c r="E115" s="134" t="s">
        <v>352</v>
      </c>
      <c r="F115" s="255">
        <v>5215</v>
      </c>
      <c r="G115" s="255">
        <v>1577.5374999999999</v>
      </c>
      <c r="H115" s="255">
        <v>91000</v>
      </c>
      <c r="I115" s="255">
        <v>469350000</v>
      </c>
      <c r="J115" s="132"/>
    </row>
    <row r="116" spans="1:10" ht="17.100000000000001" customHeight="1">
      <c r="A116" s="133"/>
      <c r="B116" s="134">
        <v>102</v>
      </c>
      <c r="C116" s="167" t="s">
        <v>864</v>
      </c>
      <c r="D116" s="134" t="s">
        <v>875</v>
      </c>
      <c r="E116" s="134" t="s">
        <v>863</v>
      </c>
      <c r="F116" s="255">
        <v>4344</v>
      </c>
      <c r="G116" s="255">
        <v>1314.06</v>
      </c>
      <c r="H116" s="255">
        <v>91000</v>
      </c>
      <c r="I116" s="255">
        <v>390960000</v>
      </c>
      <c r="J116" s="132"/>
    </row>
    <row r="117" spans="1:10" ht="17.100000000000001" customHeight="1">
      <c r="A117" s="133"/>
      <c r="B117" s="134">
        <v>103</v>
      </c>
      <c r="C117" s="163" t="s">
        <v>865</v>
      </c>
      <c r="D117" s="134" t="s">
        <v>875</v>
      </c>
      <c r="E117" s="134" t="s">
        <v>863</v>
      </c>
      <c r="F117" s="262">
        <v>4515</v>
      </c>
      <c r="G117" s="262">
        <v>1365.7874999999999</v>
      </c>
      <c r="H117" s="262">
        <v>91000</v>
      </c>
      <c r="I117" s="262">
        <v>406350000</v>
      </c>
      <c r="J117" s="132"/>
    </row>
    <row r="118" spans="1:10" ht="17.100000000000001" customHeight="1">
      <c r="A118" s="133"/>
      <c r="B118" s="134">
        <v>104</v>
      </c>
      <c r="C118" s="167" t="s">
        <v>866</v>
      </c>
      <c r="D118" s="134" t="s">
        <v>875</v>
      </c>
      <c r="E118" s="134" t="s">
        <v>863</v>
      </c>
      <c r="F118" s="262">
        <v>3307</v>
      </c>
      <c r="G118" s="262">
        <v>1000.3674999999999</v>
      </c>
      <c r="H118" s="262">
        <v>26000</v>
      </c>
      <c r="I118" s="262">
        <v>72754000</v>
      </c>
      <c r="J118" s="132"/>
    </row>
    <row r="119" spans="1:10" ht="17.100000000000001" customHeight="1">
      <c r="A119" s="133"/>
      <c r="B119" s="134">
        <v>105</v>
      </c>
      <c r="C119" s="163" t="s">
        <v>867</v>
      </c>
      <c r="D119" s="134" t="s">
        <v>875</v>
      </c>
      <c r="E119" s="134" t="s">
        <v>863</v>
      </c>
      <c r="F119" s="262">
        <v>2774</v>
      </c>
      <c r="G119" s="262">
        <v>839.13499999999999</v>
      </c>
      <c r="H119" s="262">
        <v>91000</v>
      </c>
      <c r="I119" s="262">
        <v>249660000</v>
      </c>
      <c r="J119" s="132"/>
    </row>
    <row r="120" spans="1:10" ht="17.100000000000001" customHeight="1">
      <c r="A120" s="133"/>
      <c r="B120" s="134">
        <v>106</v>
      </c>
      <c r="C120" s="167" t="s">
        <v>868</v>
      </c>
      <c r="D120" s="134" t="s">
        <v>875</v>
      </c>
      <c r="E120" s="134" t="s">
        <v>863</v>
      </c>
      <c r="F120" s="262">
        <v>122192</v>
      </c>
      <c r="G120" s="262">
        <v>36963.08</v>
      </c>
      <c r="H120" s="262">
        <v>4680</v>
      </c>
      <c r="I120" s="262">
        <v>538866720</v>
      </c>
      <c r="J120" s="132"/>
    </row>
    <row r="121" spans="1:10" ht="17.100000000000001" customHeight="1">
      <c r="A121" s="133"/>
      <c r="B121" s="134">
        <v>107</v>
      </c>
      <c r="C121" s="167" t="s">
        <v>869</v>
      </c>
      <c r="D121" s="134" t="s">
        <v>875</v>
      </c>
      <c r="E121" s="134" t="s">
        <v>863</v>
      </c>
      <c r="F121" s="262">
        <v>6612</v>
      </c>
      <c r="G121" s="262">
        <v>2000.1299999999999</v>
      </c>
      <c r="H121" s="262">
        <v>4830</v>
      </c>
      <c r="I121" s="262">
        <v>30084600</v>
      </c>
      <c r="J121" s="132"/>
    </row>
    <row r="122" spans="1:10" ht="17.100000000000001" customHeight="1">
      <c r="A122" s="133"/>
      <c r="B122" s="134">
        <v>108</v>
      </c>
      <c r="C122" s="338" t="s">
        <v>870</v>
      </c>
      <c r="D122" s="134" t="s">
        <v>875</v>
      </c>
      <c r="E122" s="134" t="s">
        <v>863</v>
      </c>
      <c r="F122" s="255">
        <v>24</v>
      </c>
      <c r="G122" s="255">
        <v>7.26</v>
      </c>
      <c r="H122" s="267"/>
      <c r="I122" s="267">
        <v>105840</v>
      </c>
      <c r="J122" s="132"/>
    </row>
    <row r="123" spans="1:10" ht="17.100000000000001" customHeight="1">
      <c r="A123" s="133"/>
      <c r="B123" s="134">
        <v>110</v>
      </c>
      <c r="C123" s="167" t="s">
        <v>871</v>
      </c>
      <c r="D123" s="134" t="s">
        <v>875</v>
      </c>
      <c r="E123" s="134" t="s">
        <v>876</v>
      </c>
      <c r="F123" s="255">
        <v>2</v>
      </c>
      <c r="G123" s="255">
        <v>0.60499999999999998</v>
      </c>
      <c r="H123" s="267">
        <v>5420</v>
      </c>
      <c r="I123" s="267">
        <v>8820</v>
      </c>
      <c r="J123" s="132"/>
    </row>
    <row r="124" spans="1:10" ht="17.100000000000001" customHeight="1">
      <c r="A124" s="133"/>
      <c r="B124" s="134">
        <v>111</v>
      </c>
      <c r="C124" s="167" t="s">
        <v>872</v>
      </c>
      <c r="D124" s="134" t="s">
        <v>875</v>
      </c>
      <c r="E124" s="134" t="s">
        <v>863</v>
      </c>
      <c r="F124" s="255">
        <v>10956</v>
      </c>
      <c r="G124" s="255">
        <v>3314.19</v>
      </c>
      <c r="H124" s="267"/>
      <c r="I124" s="267">
        <v>51274080</v>
      </c>
      <c r="J124" s="132"/>
    </row>
    <row r="125" spans="1:10" ht="17.100000000000001" customHeight="1">
      <c r="A125" s="133"/>
      <c r="B125" s="134">
        <v>112</v>
      </c>
      <c r="C125" s="167" t="s">
        <v>873</v>
      </c>
      <c r="D125" s="134" t="s">
        <v>875</v>
      </c>
      <c r="E125" s="134" t="s">
        <v>863</v>
      </c>
      <c r="F125" s="255">
        <v>14427</v>
      </c>
      <c r="G125" s="255">
        <v>4364.1674999999996</v>
      </c>
      <c r="H125" s="267"/>
      <c r="I125" s="267">
        <v>72135000</v>
      </c>
      <c r="J125" s="132"/>
    </row>
    <row r="126" spans="1:10" ht="17.100000000000001" customHeight="1">
      <c r="A126" s="133"/>
      <c r="B126" s="234">
        <v>113</v>
      </c>
      <c r="C126" s="235" t="s">
        <v>874</v>
      </c>
      <c r="D126" s="234" t="s">
        <v>875</v>
      </c>
      <c r="E126" s="234" t="s">
        <v>877</v>
      </c>
      <c r="F126" s="263">
        <v>144</v>
      </c>
      <c r="G126" s="263">
        <v>43.56</v>
      </c>
      <c r="H126" s="269">
        <v>91000</v>
      </c>
      <c r="I126" s="269">
        <v>12960000</v>
      </c>
      <c r="J126" s="132"/>
    </row>
    <row r="127" spans="1:10" ht="17.100000000000001" customHeight="1">
      <c r="A127" s="132"/>
      <c r="B127" s="625" t="s">
        <v>572</v>
      </c>
      <c r="C127" s="625"/>
      <c r="D127" s="625"/>
      <c r="E127" s="625"/>
      <c r="F127" s="625"/>
      <c r="G127" s="625"/>
      <c r="H127" s="625"/>
      <c r="I127" s="625"/>
      <c r="J127" s="132"/>
    </row>
    <row r="128" spans="1:10" ht="17.100000000000001" customHeight="1">
      <c r="A128" s="133"/>
      <c r="B128" s="197">
        <v>114</v>
      </c>
      <c r="C128" s="242" t="s">
        <v>446</v>
      </c>
      <c r="D128" s="197" t="s">
        <v>354</v>
      </c>
      <c r="E128" s="197" t="s">
        <v>352</v>
      </c>
      <c r="F128" s="261">
        <v>11655</v>
      </c>
      <c r="G128" s="261">
        <v>3525.6374999999998</v>
      </c>
      <c r="H128" s="266">
        <v>91000</v>
      </c>
      <c r="I128" s="266">
        <v>1048950000</v>
      </c>
      <c r="J128" s="132"/>
    </row>
    <row r="129" spans="1:10" ht="17.100000000000001" customHeight="1">
      <c r="A129" s="133"/>
      <c r="B129" s="134">
        <v>115</v>
      </c>
      <c r="C129" s="167" t="s">
        <v>447</v>
      </c>
      <c r="D129" s="134" t="s">
        <v>354</v>
      </c>
      <c r="E129" s="134" t="s">
        <v>424</v>
      </c>
      <c r="F129" s="255">
        <v>4897</v>
      </c>
      <c r="G129" s="255">
        <v>1481.3425</v>
      </c>
      <c r="H129" s="267">
        <v>34300</v>
      </c>
      <c r="I129" s="267">
        <v>175802300</v>
      </c>
      <c r="J129" s="132"/>
    </row>
    <row r="130" spans="1:10" ht="17.100000000000001" customHeight="1">
      <c r="A130" s="133"/>
      <c r="B130" s="134">
        <v>116</v>
      </c>
      <c r="C130" s="134" t="s">
        <v>448</v>
      </c>
      <c r="D130" s="134" t="s">
        <v>354</v>
      </c>
      <c r="E130" s="134" t="s">
        <v>352</v>
      </c>
      <c r="F130" s="255">
        <v>6843</v>
      </c>
      <c r="G130" s="255">
        <v>2070.0075000000002</v>
      </c>
      <c r="H130" s="267">
        <v>6600</v>
      </c>
      <c r="I130" s="267">
        <v>42084450</v>
      </c>
      <c r="J130" s="132"/>
    </row>
    <row r="131" spans="1:10" ht="17.100000000000001" customHeight="1">
      <c r="A131" s="133"/>
      <c r="B131" s="134">
        <v>117</v>
      </c>
      <c r="C131" s="167" t="s">
        <v>449</v>
      </c>
      <c r="D131" s="134" t="s">
        <v>354</v>
      </c>
      <c r="E131" s="134" t="s">
        <v>352</v>
      </c>
      <c r="F131" s="255">
        <v>21345</v>
      </c>
      <c r="G131" s="255">
        <v>6456.8625000000002</v>
      </c>
      <c r="H131" s="267">
        <v>5360</v>
      </c>
      <c r="I131" s="267">
        <v>107792250</v>
      </c>
      <c r="J131" s="132"/>
    </row>
    <row r="132" spans="1:10" ht="17.100000000000001" customHeight="1">
      <c r="A132" s="133"/>
      <c r="B132" s="134">
        <v>118</v>
      </c>
      <c r="C132" s="167" t="s">
        <v>450</v>
      </c>
      <c r="D132" s="134" t="s">
        <v>354</v>
      </c>
      <c r="E132" s="134" t="s">
        <v>424</v>
      </c>
      <c r="F132" s="255">
        <v>147</v>
      </c>
      <c r="G132" s="255">
        <v>44.467500000000001</v>
      </c>
      <c r="H132" s="267">
        <v>91000</v>
      </c>
      <c r="I132" s="267">
        <v>13230000</v>
      </c>
      <c r="J132" s="132"/>
    </row>
    <row r="133" spans="1:10" ht="17.100000000000001" customHeight="1">
      <c r="A133" s="133"/>
      <c r="B133" s="134">
        <v>119</v>
      </c>
      <c r="C133" s="134" t="s">
        <v>451</v>
      </c>
      <c r="D133" s="134" t="s">
        <v>354</v>
      </c>
      <c r="E133" s="134" t="s">
        <v>352</v>
      </c>
      <c r="F133" s="255">
        <v>2380</v>
      </c>
      <c r="G133" s="255">
        <v>719.94999999999993</v>
      </c>
      <c r="H133" s="267">
        <v>4970</v>
      </c>
      <c r="I133" s="267">
        <v>11138400</v>
      </c>
      <c r="J133" s="132"/>
    </row>
    <row r="134" spans="1:10" ht="17.100000000000001" customHeight="1">
      <c r="A134" s="127"/>
      <c r="B134" s="134">
        <v>120</v>
      </c>
      <c r="C134" s="166" t="s">
        <v>452</v>
      </c>
      <c r="D134" s="129" t="s">
        <v>453</v>
      </c>
      <c r="E134" s="134"/>
      <c r="F134" s="268">
        <v>1287</v>
      </c>
      <c r="G134" s="255">
        <v>389.3175</v>
      </c>
      <c r="H134" s="255" t="s">
        <v>357</v>
      </c>
      <c r="I134" s="255"/>
      <c r="J134" s="121"/>
    </row>
    <row r="135" spans="1:10" ht="17.100000000000001" customHeight="1">
      <c r="A135" s="127"/>
      <c r="B135" s="234">
        <v>121</v>
      </c>
      <c r="C135" s="243" t="s">
        <v>454</v>
      </c>
      <c r="D135" s="232" t="s">
        <v>453</v>
      </c>
      <c r="E135" s="234" t="s">
        <v>357</v>
      </c>
      <c r="F135" s="270">
        <v>301</v>
      </c>
      <c r="G135" s="263">
        <v>91.052499999999995</v>
      </c>
      <c r="H135" s="263" t="s">
        <v>357</v>
      </c>
      <c r="I135" s="263"/>
      <c r="J135" s="121"/>
    </row>
    <row r="136" spans="1:10" ht="17.100000000000001" customHeight="1">
      <c r="A136" s="130"/>
      <c r="B136" s="622" t="s">
        <v>356</v>
      </c>
      <c r="C136" s="623"/>
      <c r="D136" s="623"/>
      <c r="E136" s="125" t="s">
        <v>357</v>
      </c>
      <c r="F136" s="271">
        <v>1246450.3</v>
      </c>
      <c r="G136" s="264">
        <v>377051.21575000003</v>
      </c>
      <c r="H136" s="260" t="s">
        <v>357</v>
      </c>
      <c r="I136" s="260">
        <f>SUM(I128:I135)+SUM(I87:I126)+SUM(I68:I85)</f>
        <v>94652372580</v>
      </c>
      <c r="J136" s="131"/>
    </row>
    <row r="137" spans="1:10" ht="17.100000000000001" customHeight="1">
      <c r="A137" s="121"/>
      <c r="B137" s="622" t="s">
        <v>455</v>
      </c>
      <c r="C137" s="623"/>
      <c r="D137" s="623"/>
      <c r="E137" s="149" t="s">
        <v>357</v>
      </c>
      <c r="F137" s="271">
        <v>2652116.2999999998</v>
      </c>
      <c r="G137" s="264">
        <v>802265.18074999994</v>
      </c>
      <c r="H137" s="272" t="s">
        <v>357</v>
      </c>
      <c r="I137" s="260">
        <f>I136+I66+I12</f>
        <v>220528742980</v>
      </c>
      <c r="J137" s="121"/>
    </row>
    <row r="138" spans="1:10" ht="17.100000000000001" customHeight="1">
      <c r="A138" s="121"/>
      <c r="B138" s="138"/>
      <c r="C138" s="139"/>
      <c r="D138" s="139"/>
      <c r="E138" s="141"/>
      <c r="F138" s="140"/>
      <c r="G138" s="140"/>
      <c r="H138" s="141"/>
      <c r="I138" s="141"/>
      <c r="J138" s="121"/>
    </row>
    <row r="139" spans="1:10" ht="17.100000000000001" customHeight="1">
      <c r="A139" s="132"/>
      <c r="B139" s="630" t="s">
        <v>456</v>
      </c>
      <c r="C139" s="630"/>
      <c r="D139" s="630"/>
      <c r="E139" s="160" t="s">
        <v>357</v>
      </c>
      <c r="F139" s="142"/>
      <c r="G139" s="142"/>
      <c r="H139" s="142"/>
      <c r="I139" s="142"/>
      <c r="J139" s="132"/>
    </row>
    <row r="140" spans="1:10" ht="17.100000000000001" customHeight="1">
      <c r="A140" s="133"/>
      <c r="B140" s="616" t="s">
        <v>484</v>
      </c>
      <c r="C140" s="616" t="s">
        <v>485</v>
      </c>
      <c r="D140" s="616" t="s">
        <v>486</v>
      </c>
      <c r="E140" s="616" t="s">
        <v>489</v>
      </c>
      <c r="F140" s="616" t="s">
        <v>487</v>
      </c>
      <c r="G140" s="616"/>
      <c r="H140" s="616" t="s">
        <v>488</v>
      </c>
      <c r="I140" s="617" t="s">
        <v>457</v>
      </c>
      <c r="J140" s="143"/>
    </row>
    <row r="141" spans="1:10" ht="17.100000000000001" customHeight="1">
      <c r="A141" s="133"/>
      <c r="B141" s="617"/>
      <c r="C141" s="617"/>
      <c r="D141" s="617"/>
      <c r="E141" s="617"/>
      <c r="F141" s="155" t="s">
        <v>490</v>
      </c>
      <c r="G141" s="126" t="s">
        <v>491</v>
      </c>
      <c r="H141" s="617"/>
      <c r="I141" s="627"/>
      <c r="J141" s="143"/>
    </row>
    <row r="142" spans="1:10" ht="17.100000000000001" customHeight="1">
      <c r="A142" s="132"/>
      <c r="B142" s="625" t="s">
        <v>571</v>
      </c>
      <c r="C142" s="625"/>
      <c r="D142" s="625"/>
      <c r="E142" s="625"/>
      <c r="F142" s="625"/>
      <c r="G142" s="625"/>
      <c r="H142" s="625"/>
      <c r="I142" s="625"/>
      <c r="J142" s="132"/>
    </row>
    <row r="143" spans="1:10" ht="17.100000000000001" customHeight="1">
      <c r="A143" s="136"/>
      <c r="B143" s="244">
        <v>122</v>
      </c>
      <c r="C143" s="239" t="s">
        <v>458</v>
      </c>
      <c r="D143" s="238" t="s">
        <v>372</v>
      </c>
      <c r="E143" s="238" t="s">
        <v>459</v>
      </c>
      <c r="F143" s="273">
        <v>3329</v>
      </c>
      <c r="G143" s="265">
        <v>1007.0224999999999</v>
      </c>
      <c r="H143" s="265">
        <v>91000</v>
      </c>
      <c r="I143" s="265">
        <v>299610000</v>
      </c>
      <c r="J143" s="146"/>
    </row>
    <row r="144" spans="1:10" ht="17.100000000000001" customHeight="1">
      <c r="A144" s="136"/>
      <c r="B144" s="144">
        <v>123</v>
      </c>
      <c r="C144" s="151" t="s">
        <v>460</v>
      </c>
      <c r="D144" s="145" t="s">
        <v>372</v>
      </c>
      <c r="E144" s="145" t="s">
        <v>459</v>
      </c>
      <c r="F144" s="274">
        <v>1283</v>
      </c>
      <c r="G144" s="262">
        <v>388.10750000000002</v>
      </c>
      <c r="H144" s="262">
        <v>91000</v>
      </c>
      <c r="I144" s="262">
        <v>115470000</v>
      </c>
      <c r="J144" s="146"/>
    </row>
    <row r="145" spans="1:12" ht="17.100000000000001" customHeight="1">
      <c r="A145" s="136"/>
      <c r="B145" s="144">
        <v>124</v>
      </c>
      <c r="C145" s="145" t="s">
        <v>461</v>
      </c>
      <c r="D145" s="145" t="s">
        <v>351</v>
      </c>
      <c r="E145" s="145" t="s">
        <v>462</v>
      </c>
      <c r="F145" s="274">
        <v>1341</v>
      </c>
      <c r="G145" s="262">
        <v>405.65249999999997</v>
      </c>
      <c r="H145" s="262">
        <v>91000</v>
      </c>
      <c r="I145" s="262">
        <v>120690000</v>
      </c>
      <c r="J145" s="146"/>
    </row>
    <row r="146" spans="1:12" ht="17.100000000000001" customHeight="1">
      <c r="A146" s="136"/>
      <c r="B146" s="144">
        <v>125</v>
      </c>
      <c r="C146" s="151" t="s">
        <v>463</v>
      </c>
      <c r="D146" s="145" t="s">
        <v>351</v>
      </c>
      <c r="E146" s="145" t="s">
        <v>464</v>
      </c>
      <c r="F146" s="274">
        <v>7005</v>
      </c>
      <c r="G146" s="262">
        <v>2119.0124999999998</v>
      </c>
      <c r="H146" s="262">
        <v>91000</v>
      </c>
      <c r="I146" s="262">
        <v>630450000</v>
      </c>
      <c r="J146" s="146"/>
    </row>
    <row r="147" spans="1:12" ht="17.100000000000001" customHeight="1">
      <c r="A147" s="136"/>
      <c r="B147" s="245">
        <v>126</v>
      </c>
      <c r="C147" s="246" t="s">
        <v>465</v>
      </c>
      <c r="D147" s="247" t="s">
        <v>351</v>
      </c>
      <c r="E147" s="247" t="s">
        <v>464</v>
      </c>
      <c r="F147" s="275">
        <v>3051</v>
      </c>
      <c r="G147" s="276">
        <v>922.92750000000001</v>
      </c>
      <c r="H147" s="276">
        <v>91000</v>
      </c>
      <c r="I147" s="276">
        <v>274590000</v>
      </c>
      <c r="J147" s="146"/>
    </row>
    <row r="148" spans="1:12" ht="17.100000000000001" customHeight="1">
      <c r="A148" s="130"/>
      <c r="B148" s="622" t="s">
        <v>356</v>
      </c>
      <c r="C148" s="623"/>
      <c r="D148" s="624"/>
      <c r="E148" s="125" t="s">
        <v>357</v>
      </c>
      <c r="F148" s="159">
        <v>16009</v>
      </c>
      <c r="G148" s="264">
        <v>4842.7224999999999</v>
      </c>
      <c r="H148" s="125" t="s">
        <v>357</v>
      </c>
      <c r="I148" s="125">
        <f>SUM(I143:I147)</f>
        <v>1440810000</v>
      </c>
      <c r="J148" s="147"/>
    </row>
    <row r="149" spans="1:12" ht="17.100000000000001" customHeight="1">
      <c r="A149" s="132"/>
      <c r="B149" s="625" t="s">
        <v>572</v>
      </c>
      <c r="C149" s="625"/>
      <c r="D149" s="625"/>
      <c r="E149" s="625"/>
      <c r="F149" s="625"/>
      <c r="G149" s="625"/>
      <c r="H149" s="625"/>
      <c r="I149" s="625"/>
      <c r="J149" s="132"/>
    </row>
    <row r="150" spans="1:12" ht="17.100000000000001" customHeight="1">
      <c r="A150" s="136"/>
      <c r="B150" s="148">
        <v>127</v>
      </c>
      <c r="C150" s="151" t="s">
        <v>419</v>
      </c>
      <c r="D150" s="145" t="s">
        <v>351</v>
      </c>
      <c r="E150" s="145" t="s">
        <v>352</v>
      </c>
      <c r="F150" s="262">
        <v>10560.4</v>
      </c>
      <c r="G150" s="262">
        <v>3194.5209999999997</v>
      </c>
      <c r="H150" s="262">
        <v>91000</v>
      </c>
      <c r="I150" s="262">
        <v>950436000</v>
      </c>
      <c r="J150" s="146"/>
    </row>
    <row r="151" spans="1:12" ht="17.100000000000001" customHeight="1">
      <c r="A151" s="136"/>
      <c r="B151" s="148">
        <v>128</v>
      </c>
      <c r="C151" s="151" t="s">
        <v>420</v>
      </c>
      <c r="D151" s="145" t="s">
        <v>351</v>
      </c>
      <c r="E151" s="145" t="s">
        <v>352</v>
      </c>
      <c r="F151" s="262">
        <v>649.20000000000005</v>
      </c>
      <c r="G151" s="262">
        <v>196.38300000000001</v>
      </c>
      <c r="H151" s="262">
        <v>91000</v>
      </c>
      <c r="I151" s="262">
        <v>58428000.000000007</v>
      </c>
      <c r="J151" s="146"/>
    </row>
    <row r="152" spans="1:12" ht="17.100000000000001" customHeight="1">
      <c r="A152" s="136"/>
      <c r="B152" s="148">
        <v>129</v>
      </c>
      <c r="C152" s="145" t="s">
        <v>466</v>
      </c>
      <c r="D152" s="145" t="s">
        <v>354</v>
      </c>
      <c r="E152" s="145" t="s">
        <v>467</v>
      </c>
      <c r="F152" s="262">
        <v>152</v>
      </c>
      <c r="G152" s="262">
        <v>45.98</v>
      </c>
      <c r="H152" s="262">
        <v>66000</v>
      </c>
      <c r="I152" s="262">
        <v>8922400</v>
      </c>
      <c r="J152" s="146"/>
    </row>
    <row r="153" spans="1:12" ht="17.100000000000001" customHeight="1">
      <c r="A153" s="136"/>
      <c r="B153" s="248">
        <v>130</v>
      </c>
      <c r="C153" s="249" t="s">
        <v>469</v>
      </c>
      <c r="D153" s="247" t="s">
        <v>354</v>
      </c>
      <c r="E153" s="247" t="s">
        <v>468</v>
      </c>
      <c r="F153" s="276">
        <v>1006</v>
      </c>
      <c r="G153" s="276">
        <v>304.315</v>
      </c>
      <c r="H153" s="276">
        <v>53100</v>
      </c>
      <c r="I153" s="276">
        <v>55833000</v>
      </c>
      <c r="J153" s="146"/>
    </row>
    <row r="154" spans="1:12" ht="17.100000000000001" customHeight="1">
      <c r="A154" s="130"/>
      <c r="B154" s="629" t="s">
        <v>561</v>
      </c>
      <c r="C154" s="629"/>
      <c r="D154" s="629"/>
      <c r="E154" s="195" t="s">
        <v>562</v>
      </c>
      <c r="F154" s="277">
        <v>12727.15</v>
      </c>
      <c r="G154" s="277">
        <v>3849.9628749999997</v>
      </c>
      <c r="H154" s="278" t="s">
        <v>562</v>
      </c>
      <c r="I154" s="278">
        <f>SUM(I150:I153)</f>
        <v>1073619400</v>
      </c>
      <c r="J154" s="147"/>
    </row>
    <row r="155" spans="1:12" ht="17.100000000000001" customHeight="1" thickBot="1">
      <c r="A155" s="121"/>
      <c r="B155" s="628" t="s">
        <v>563</v>
      </c>
      <c r="C155" s="628"/>
      <c r="D155" s="628"/>
      <c r="E155" s="194" t="s">
        <v>562</v>
      </c>
      <c r="F155" s="279">
        <v>28736.15</v>
      </c>
      <c r="G155" s="279">
        <v>8692.6853749999991</v>
      </c>
      <c r="H155" s="280" t="s">
        <v>562</v>
      </c>
      <c r="I155" s="280">
        <f>I148+I154</f>
        <v>2514429400</v>
      </c>
      <c r="J155" s="150"/>
    </row>
    <row r="156" spans="1:12" ht="24" customHeight="1" thickTop="1">
      <c r="A156" s="121"/>
      <c r="B156" s="626" t="s">
        <v>560</v>
      </c>
      <c r="C156" s="626"/>
      <c r="D156" s="626"/>
      <c r="E156" s="193" t="s">
        <v>559</v>
      </c>
      <c r="F156" s="281">
        <v>2680852.4499999997</v>
      </c>
      <c r="G156" s="281">
        <v>810957.86612499994</v>
      </c>
      <c r="H156" s="282" t="s">
        <v>559</v>
      </c>
      <c r="I156" s="282">
        <f>I155+I137</f>
        <v>223043172380</v>
      </c>
      <c r="J156" s="150"/>
      <c r="K156" s="328">
        <f>'증감(골프장)'!F14</f>
        <v>223043172380</v>
      </c>
      <c r="L156" s="328">
        <f>I156-K156</f>
        <v>0</v>
      </c>
    </row>
    <row r="157" spans="1:12" ht="17.100000000000001" customHeight="1">
      <c r="A157" s="121"/>
      <c r="B157" s="122"/>
      <c r="C157" s="122"/>
      <c r="D157" s="122"/>
      <c r="E157" s="122"/>
      <c r="F157" s="122"/>
      <c r="G157" s="122"/>
      <c r="H157" s="122"/>
      <c r="I157" s="122"/>
      <c r="J157" s="121"/>
    </row>
  </sheetData>
  <mergeCells count="32">
    <mergeCell ref="B156:D156"/>
    <mergeCell ref="E6:E7"/>
    <mergeCell ref="F140:G140"/>
    <mergeCell ref="H140:H141"/>
    <mergeCell ref="I140:I141"/>
    <mergeCell ref="E140:E141"/>
    <mergeCell ref="B137:D137"/>
    <mergeCell ref="B8:I8"/>
    <mergeCell ref="B86:I86"/>
    <mergeCell ref="B47:I47"/>
    <mergeCell ref="B155:D155"/>
    <mergeCell ref="B154:D154"/>
    <mergeCell ref="B149:I149"/>
    <mergeCell ref="B142:I142"/>
    <mergeCell ref="B13:I13"/>
    <mergeCell ref="B139:D139"/>
    <mergeCell ref="B66:D66"/>
    <mergeCell ref="B12:D12"/>
    <mergeCell ref="D140:D141"/>
    <mergeCell ref="B148:D148"/>
    <mergeCell ref="B127:I127"/>
    <mergeCell ref="B67:I67"/>
    <mergeCell ref="B140:B141"/>
    <mergeCell ref="C140:C141"/>
    <mergeCell ref="B136:D136"/>
    <mergeCell ref="B2:I2"/>
    <mergeCell ref="B6:B7"/>
    <mergeCell ref="C6:C7"/>
    <mergeCell ref="D6:D7"/>
    <mergeCell ref="F6:G6"/>
    <mergeCell ref="H6:H7"/>
    <mergeCell ref="B4:I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8" firstPageNumber="16" orientation="portrait" useFirstPageNumber="1" r:id="rId1"/>
  <headerFooter>
    <oddFooter>&amp;C&amp;P</oddFooter>
  </headerFooter>
  <rowBreaks count="3" manualBreakCount="3">
    <brk id="46" max="9" man="1"/>
    <brk id="85" max="9" man="1"/>
    <brk id="126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view="pageBreakPreview" zoomScale="85" zoomScaleSheetLayoutView="85" workbookViewId="0">
      <pane ySplit="7" topLeftCell="A8" activePane="bottomLeft" state="frozen"/>
      <selection activeCell="F18" sqref="F18"/>
      <selection pane="bottomLeft" activeCell="J7" sqref="J7"/>
    </sheetView>
  </sheetViews>
  <sheetFormatPr defaultRowHeight="20.100000000000001" customHeight="1"/>
  <cols>
    <col min="1" max="1" width="1.625" style="345" customWidth="1"/>
    <col min="2" max="2" width="34.625" style="345" customWidth="1"/>
    <col min="3" max="3" width="8.5" style="345" bestFit="1" customWidth="1"/>
    <col min="4" max="4" width="14.5" style="345" bestFit="1" customWidth="1"/>
    <col min="5" max="5" width="14.25" style="346" bestFit="1" customWidth="1"/>
    <col min="6" max="6" width="14.5" style="345" bestFit="1" customWidth="1"/>
    <col min="7" max="7" width="3.875" style="345" customWidth="1"/>
    <col min="8" max="8" width="18.25" style="345" bestFit="1" customWidth="1"/>
    <col min="9" max="9" width="16.625" style="345" bestFit="1" customWidth="1"/>
    <col min="10" max="16384" width="9" style="345"/>
  </cols>
  <sheetData>
    <row r="1" spans="2:8" ht="7.5" customHeight="1" thickBot="1">
      <c r="G1" s="347"/>
    </row>
    <row r="2" spans="2:8" ht="59.25" customHeight="1" thickTop="1" thickBot="1">
      <c r="B2" s="632" t="s">
        <v>482</v>
      </c>
      <c r="C2" s="633"/>
      <c r="D2" s="633"/>
      <c r="E2" s="633"/>
      <c r="F2" s="634"/>
    </row>
    <row r="3" spans="2:8" s="351" customFormat="1" ht="20.100000000000001" customHeight="1" thickTop="1">
      <c r="B3" s="348"/>
      <c r="C3" s="348"/>
      <c r="D3" s="349"/>
      <c r="E3" s="350"/>
      <c r="F3" s="349"/>
    </row>
    <row r="4" spans="2:8" ht="25.5" customHeight="1">
      <c r="B4" s="631" t="s">
        <v>887</v>
      </c>
      <c r="C4" s="631"/>
      <c r="D4" s="631"/>
      <c r="E4" s="631"/>
      <c r="F4" s="631"/>
    </row>
    <row r="5" spans="2:8" ht="20.100000000000001" customHeight="1">
      <c r="B5" s="352"/>
      <c r="C5" s="352"/>
      <c r="D5" s="352"/>
      <c r="E5" s="353"/>
      <c r="F5" s="352"/>
    </row>
    <row r="6" spans="2:8" ht="20.100000000000001" customHeight="1">
      <c r="B6" s="354" t="s">
        <v>514</v>
      </c>
      <c r="C6" s="355"/>
      <c r="D6" s="355"/>
      <c r="F6" s="356" t="s">
        <v>36</v>
      </c>
      <c r="G6" s="357"/>
    </row>
    <row r="7" spans="2:8" s="362" customFormat="1" ht="30" customHeight="1">
      <c r="B7" s="358" t="s">
        <v>474</v>
      </c>
      <c r="C7" s="359" t="s">
        <v>479</v>
      </c>
      <c r="D7" s="360" t="s">
        <v>169</v>
      </c>
      <c r="E7" s="361" t="s">
        <v>477</v>
      </c>
      <c r="F7" s="361" t="s">
        <v>51</v>
      </c>
    </row>
    <row r="8" spans="2:8" ht="30" customHeight="1">
      <c r="B8" s="363" t="s">
        <v>170</v>
      </c>
      <c r="C8" s="364" t="s">
        <v>171</v>
      </c>
      <c r="D8" s="365">
        <v>20788800</v>
      </c>
      <c r="E8" s="366">
        <v>5330460</v>
      </c>
      <c r="F8" s="367">
        <f t="shared" ref="F8:F29" si="0">D8-E8</f>
        <v>15458340</v>
      </c>
      <c r="G8" s="368"/>
      <c r="H8" s="369"/>
    </row>
    <row r="9" spans="2:8" ht="30" customHeight="1">
      <c r="B9" s="363" t="s">
        <v>172</v>
      </c>
      <c r="C9" s="364" t="s">
        <v>171</v>
      </c>
      <c r="D9" s="365">
        <v>23424000</v>
      </c>
      <c r="E9" s="366">
        <v>6006150</v>
      </c>
      <c r="F9" s="367">
        <f t="shared" si="0"/>
        <v>17417850</v>
      </c>
    </row>
    <row r="10" spans="2:8" ht="30" customHeight="1">
      <c r="B10" s="363" t="s">
        <v>173</v>
      </c>
      <c r="C10" s="364" t="s">
        <v>171</v>
      </c>
      <c r="D10" s="365">
        <v>23424000</v>
      </c>
      <c r="E10" s="366">
        <v>6006150</v>
      </c>
      <c r="F10" s="367">
        <f t="shared" si="0"/>
        <v>17417850</v>
      </c>
    </row>
    <row r="11" spans="2:8" ht="30" customHeight="1">
      <c r="B11" s="363" t="s">
        <v>174</v>
      </c>
      <c r="C11" s="364" t="s">
        <v>171</v>
      </c>
      <c r="D11" s="365">
        <v>23424000</v>
      </c>
      <c r="E11" s="366">
        <v>6006150</v>
      </c>
      <c r="F11" s="367">
        <f t="shared" si="0"/>
        <v>17417850</v>
      </c>
    </row>
    <row r="12" spans="2:8" ht="30" customHeight="1">
      <c r="B12" s="363" t="s">
        <v>175</v>
      </c>
      <c r="C12" s="364" t="s">
        <v>171</v>
      </c>
      <c r="D12" s="365">
        <v>25211250</v>
      </c>
      <c r="E12" s="366">
        <v>6464420</v>
      </c>
      <c r="F12" s="367">
        <f t="shared" si="0"/>
        <v>18746830</v>
      </c>
    </row>
    <row r="13" spans="2:8" ht="30" customHeight="1">
      <c r="B13" s="363" t="s">
        <v>176</v>
      </c>
      <c r="C13" s="364" t="s">
        <v>171</v>
      </c>
      <c r="D13" s="365">
        <v>3438846090</v>
      </c>
      <c r="E13" s="366">
        <v>881755410</v>
      </c>
      <c r="F13" s="367">
        <f t="shared" si="0"/>
        <v>2557090680</v>
      </c>
    </row>
    <row r="14" spans="2:8" ht="30" customHeight="1">
      <c r="B14" s="363" t="s">
        <v>177</v>
      </c>
      <c r="C14" s="364" t="s">
        <v>171</v>
      </c>
      <c r="D14" s="365">
        <v>134164350</v>
      </c>
      <c r="E14" s="366">
        <v>34401120</v>
      </c>
      <c r="F14" s="367">
        <f t="shared" si="0"/>
        <v>99763230</v>
      </c>
    </row>
    <row r="15" spans="2:8" ht="30" customHeight="1">
      <c r="B15" s="363" t="s">
        <v>178</v>
      </c>
      <c r="C15" s="364" t="s">
        <v>171</v>
      </c>
      <c r="D15" s="365">
        <v>11412000</v>
      </c>
      <c r="E15" s="366">
        <v>3935170</v>
      </c>
      <c r="F15" s="367">
        <f t="shared" si="0"/>
        <v>7476830</v>
      </c>
    </row>
    <row r="16" spans="2:8" ht="30" customHeight="1">
      <c r="B16" s="363" t="s">
        <v>179</v>
      </c>
      <c r="C16" s="364" t="s">
        <v>171</v>
      </c>
      <c r="D16" s="365">
        <v>8300000</v>
      </c>
      <c r="E16" s="366">
        <v>2128210</v>
      </c>
      <c r="F16" s="367">
        <f t="shared" si="0"/>
        <v>6171790</v>
      </c>
    </row>
    <row r="17" spans="2:9" ht="30" customHeight="1">
      <c r="B17" s="363" t="s">
        <v>180</v>
      </c>
      <c r="C17" s="364" t="s">
        <v>171</v>
      </c>
      <c r="D17" s="365">
        <v>95418000</v>
      </c>
      <c r="E17" s="366">
        <v>24466150</v>
      </c>
      <c r="F17" s="367">
        <f t="shared" si="0"/>
        <v>70951850</v>
      </c>
    </row>
    <row r="18" spans="2:9" ht="30" customHeight="1">
      <c r="B18" s="363" t="s">
        <v>181</v>
      </c>
      <c r="C18" s="364" t="s">
        <v>171</v>
      </c>
      <c r="D18" s="365">
        <v>165060000</v>
      </c>
      <c r="E18" s="366">
        <v>86873680</v>
      </c>
      <c r="F18" s="367">
        <f t="shared" si="0"/>
        <v>78186320</v>
      </c>
    </row>
    <row r="19" spans="2:9" ht="30" customHeight="1">
      <c r="B19" s="363" t="s">
        <v>182</v>
      </c>
      <c r="C19" s="364" t="s">
        <v>184</v>
      </c>
      <c r="D19" s="365">
        <v>13310050</v>
      </c>
      <c r="E19" s="366">
        <v>5545850</v>
      </c>
      <c r="F19" s="367">
        <f t="shared" si="0"/>
        <v>7764200</v>
      </c>
    </row>
    <row r="20" spans="2:9" ht="30" customHeight="1">
      <c r="B20" s="363" t="s">
        <v>183</v>
      </c>
      <c r="C20" s="364" t="s">
        <v>634</v>
      </c>
      <c r="D20" s="365">
        <v>1098798350</v>
      </c>
      <c r="E20" s="366">
        <v>354451080</v>
      </c>
      <c r="F20" s="367">
        <f t="shared" si="0"/>
        <v>744347270</v>
      </c>
    </row>
    <row r="21" spans="2:9" ht="30" customHeight="1">
      <c r="B21" s="370" t="s">
        <v>635</v>
      </c>
      <c r="C21" s="364" t="s">
        <v>636</v>
      </c>
      <c r="D21" s="365">
        <v>6570015</v>
      </c>
      <c r="E21" s="366">
        <v>1825000</v>
      </c>
      <c r="F21" s="367">
        <f t="shared" si="0"/>
        <v>4745015</v>
      </c>
    </row>
    <row r="22" spans="2:9" ht="30" customHeight="1">
      <c r="B22" s="363" t="s">
        <v>637</v>
      </c>
      <c r="C22" s="364" t="s">
        <v>636</v>
      </c>
      <c r="D22" s="365">
        <v>3942009</v>
      </c>
      <c r="E22" s="366">
        <v>1095000</v>
      </c>
      <c r="F22" s="367">
        <f t="shared" si="0"/>
        <v>2847009</v>
      </c>
    </row>
    <row r="23" spans="2:9" ht="30" customHeight="1">
      <c r="B23" s="363" t="s">
        <v>638</v>
      </c>
      <c r="C23" s="371" t="s">
        <v>636</v>
      </c>
      <c r="D23" s="365">
        <v>9690771</v>
      </c>
      <c r="E23" s="366">
        <v>2691883</v>
      </c>
      <c r="F23" s="367">
        <f t="shared" si="0"/>
        <v>6998888</v>
      </c>
    </row>
    <row r="24" spans="2:9" ht="30" customHeight="1">
      <c r="B24" s="363" t="s">
        <v>186</v>
      </c>
      <c r="C24" s="372" t="s">
        <v>639</v>
      </c>
      <c r="D24" s="365">
        <v>32103120</v>
      </c>
      <c r="E24" s="366">
        <v>5632131</v>
      </c>
      <c r="F24" s="367">
        <f t="shared" si="0"/>
        <v>26470989</v>
      </c>
    </row>
    <row r="25" spans="2:9" ht="30" customHeight="1">
      <c r="B25" s="363" t="s">
        <v>187</v>
      </c>
      <c r="C25" s="372" t="s">
        <v>640</v>
      </c>
      <c r="D25" s="365">
        <v>4000000</v>
      </c>
      <c r="E25" s="366">
        <v>810541.1</v>
      </c>
      <c r="F25" s="367">
        <f t="shared" si="0"/>
        <v>3189458.9</v>
      </c>
    </row>
    <row r="26" spans="2:9" ht="30" customHeight="1">
      <c r="B26" s="363" t="s">
        <v>188</v>
      </c>
      <c r="C26" s="372" t="s">
        <v>641</v>
      </c>
      <c r="D26" s="365">
        <v>8000000</v>
      </c>
      <c r="E26" s="366">
        <v>7066667.7000000002</v>
      </c>
      <c r="F26" s="367">
        <f t="shared" si="0"/>
        <v>933332.29999999981</v>
      </c>
    </row>
    <row r="27" spans="2:9" ht="30" customHeight="1">
      <c r="B27" s="370" t="s">
        <v>589</v>
      </c>
      <c r="C27" s="372" t="s">
        <v>642</v>
      </c>
      <c r="D27" s="365">
        <v>625918787</v>
      </c>
      <c r="E27" s="366">
        <v>70937460</v>
      </c>
      <c r="F27" s="367">
        <f t="shared" si="0"/>
        <v>554981327</v>
      </c>
    </row>
    <row r="28" spans="2:9" ht="30" customHeight="1">
      <c r="B28" s="370" t="s">
        <v>590</v>
      </c>
      <c r="C28" s="372" t="s">
        <v>642</v>
      </c>
      <c r="D28" s="365">
        <v>453957784</v>
      </c>
      <c r="E28" s="366">
        <v>51448547</v>
      </c>
      <c r="F28" s="367">
        <f t="shared" si="0"/>
        <v>402509237</v>
      </c>
    </row>
    <row r="29" spans="2:9" ht="30" customHeight="1">
      <c r="B29" s="370" t="s">
        <v>591</v>
      </c>
      <c r="C29" s="372" t="s">
        <v>643</v>
      </c>
      <c r="D29" s="365">
        <v>958435653</v>
      </c>
      <c r="E29" s="366">
        <v>105907139</v>
      </c>
      <c r="F29" s="367">
        <f t="shared" si="0"/>
        <v>852528514</v>
      </c>
    </row>
    <row r="30" spans="2:9" ht="30" customHeight="1">
      <c r="B30" s="359" t="s">
        <v>478</v>
      </c>
      <c r="C30" s="373"/>
      <c r="D30" s="374">
        <f>SUM(D8:D29)</f>
        <v>7184199029</v>
      </c>
      <c r="E30" s="375">
        <f t="shared" ref="E30:F30" si="1">SUM(E8:E29)</f>
        <v>1670784368.8</v>
      </c>
      <c r="F30" s="374">
        <f t="shared" si="1"/>
        <v>5513414660.2000008</v>
      </c>
      <c r="G30" s="346"/>
      <c r="H30" s="376">
        <f>'증감(골프장)'!F15</f>
        <v>5513414660.2000008</v>
      </c>
      <c r="I30" s="376">
        <f>F30-H30</f>
        <v>0</v>
      </c>
    </row>
  </sheetData>
  <mergeCells count="2">
    <mergeCell ref="B4:F4"/>
    <mergeCell ref="B2:F2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75" firstPageNumber="20" orientation="portrait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4"/>
  <sheetViews>
    <sheetView view="pageBreakPreview" zoomScaleSheetLayoutView="100" workbookViewId="0">
      <pane xSplit="3" ySplit="6" topLeftCell="D112" activePane="bottomRight" state="frozen"/>
      <selection activeCell="F18" sqref="F18"/>
      <selection pane="topRight" activeCell="F18" sqref="F18"/>
      <selection pane="bottomLeft" activeCell="F18" sqref="F18"/>
      <selection pane="bottomRight" activeCell="L114" sqref="L114"/>
    </sheetView>
  </sheetViews>
  <sheetFormatPr defaultRowHeight="16.5"/>
  <cols>
    <col min="1" max="1" width="0.875" style="423" customWidth="1"/>
    <col min="2" max="2" width="22.125" style="423" customWidth="1"/>
    <col min="3" max="3" width="10.5" style="423" customWidth="1"/>
    <col min="4" max="4" width="13.375" style="423" customWidth="1"/>
    <col min="5" max="6" width="13.375" style="423" hidden="1" customWidth="1"/>
    <col min="7" max="7" width="11.875" style="423" customWidth="1"/>
    <col min="8" max="8" width="11.875" style="424" customWidth="1"/>
    <col min="9" max="9" width="2.625" style="423" customWidth="1"/>
    <col min="10" max="10" width="13.25" style="423" bestFit="1" customWidth="1"/>
    <col min="11" max="11" width="13" style="423" bestFit="1" customWidth="1"/>
    <col min="12" max="16384" width="9" style="423"/>
  </cols>
  <sheetData>
    <row r="1" spans="2:12" ht="4.5" customHeight="1" thickBot="1"/>
    <row r="2" spans="2:12" ht="33" customHeight="1" thickTop="1" thickBot="1">
      <c r="B2" s="635" t="s">
        <v>783</v>
      </c>
      <c r="C2" s="636"/>
      <c r="D2" s="636"/>
      <c r="E2" s="636"/>
      <c r="F2" s="636"/>
      <c r="G2" s="636"/>
      <c r="H2" s="637"/>
    </row>
    <row r="3" spans="2:12" ht="4.5" customHeight="1" thickTop="1">
      <c r="B3" s="425"/>
      <c r="C3" s="425"/>
      <c r="D3" s="425"/>
      <c r="E3" s="425"/>
      <c r="F3" s="425"/>
    </row>
    <row r="4" spans="2:12">
      <c r="B4" s="638" t="s">
        <v>889</v>
      </c>
      <c r="C4" s="638"/>
      <c r="D4" s="638"/>
      <c r="E4" s="638"/>
      <c r="F4" s="638"/>
      <c r="G4" s="638"/>
      <c r="H4" s="638"/>
    </row>
    <row r="5" spans="2:12" ht="18" customHeight="1">
      <c r="B5" s="426" t="s">
        <v>514</v>
      </c>
      <c r="C5" s="427"/>
      <c r="D5" s="427"/>
      <c r="E5" s="427"/>
      <c r="F5" s="427"/>
      <c r="H5" s="428" t="s">
        <v>24</v>
      </c>
    </row>
    <row r="6" spans="2:12" ht="18" customHeight="1">
      <c r="B6" s="429" t="s">
        <v>474</v>
      </c>
      <c r="C6" s="430" t="s">
        <v>479</v>
      </c>
      <c r="D6" s="431" t="s">
        <v>644</v>
      </c>
      <c r="E6" s="361" t="s">
        <v>475</v>
      </c>
      <c r="F6" s="361" t="s">
        <v>476</v>
      </c>
      <c r="G6" s="432" t="s">
        <v>477</v>
      </c>
      <c r="H6" s="361" t="s">
        <v>51</v>
      </c>
    </row>
    <row r="7" spans="2:12" ht="18" customHeight="1">
      <c r="B7" s="433" t="s">
        <v>290</v>
      </c>
      <c r="C7" s="434" t="s">
        <v>171</v>
      </c>
      <c r="D7" s="435">
        <v>293857338</v>
      </c>
      <c r="E7" s="435">
        <v>65000000</v>
      </c>
      <c r="F7" s="435">
        <v>0</v>
      </c>
      <c r="G7" s="436">
        <v>293857338</v>
      </c>
      <c r="H7" s="435">
        <f>D7-G7</f>
        <v>0</v>
      </c>
      <c r="K7" s="424"/>
      <c r="L7" s="437"/>
    </row>
    <row r="8" spans="2:12" ht="18" customHeight="1">
      <c r="B8" s="438" t="s">
        <v>291</v>
      </c>
      <c r="C8" s="439" t="s">
        <v>645</v>
      </c>
      <c r="D8" s="440">
        <v>5200000</v>
      </c>
      <c r="E8" s="440">
        <v>293857338</v>
      </c>
      <c r="F8" s="440">
        <v>0</v>
      </c>
      <c r="G8" s="441">
        <v>5200000</v>
      </c>
      <c r="H8" s="440">
        <f t="shared" ref="H8:H57" si="0">D8-G8</f>
        <v>0</v>
      </c>
      <c r="K8" s="424"/>
      <c r="L8" s="437"/>
    </row>
    <row r="9" spans="2:12" ht="18" customHeight="1">
      <c r="B9" s="442" t="s">
        <v>292</v>
      </c>
      <c r="C9" s="443" t="s">
        <v>185</v>
      </c>
      <c r="D9" s="440">
        <v>34545455</v>
      </c>
      <c r="E9" s="440">
        <v>5200000</v>
      </c>
      <c r="F9" s="440">
        <v>0</v>
      </c>
      <c r="G9" s="441">
        <v>34545455</v>
      </c>
      <c r="H9" s="440">
        <f t="shared" si="0"/>
        <v>0</v>
      </c>
      <c r="K9" s="424"/>
      <c r="L9" s="437"/>
    </row>
    <row r="10" spans="2:12" ht="18" customHeight="1">
      <c r="B10" s="442" t="s">
        <v>293</v>
      </c>
      <c r="C10" s="443" t="s">
        <v>185</v>
      </c>
      <c r="D10" s="440">
        <v>44490909</v>
      </c>
      <c r="E10" s="440">
        <v>550000</v>
      </c>
      <c r="F10" s="440">
        <v>0</v>
      </c>
      <c r="G10" s="441">
        <v>44490909</v>
      </c>
      <c r="H10" s="440">
        <f t="shared" si="0"/>
        <v>0</v>
      </c>
      <c r="K10" s="424"/>
      <c r="L10" s="437"/>
    </row>
    <row r="11" spans="2:12" ht="18" customHeight="1">
      <c r="B11" s="442" t="s">
        <v>294</v>
      </c>
      <c r="C11" s="443" t="s">
        <v>185</v>
      </c>
      <c r="D11" s="440">
        <v>4600000</v>
      </c>
      <c r="E11" s="440">
        <v>34545455</v>
      </c>
      <c r="F11" s="440">
        <v>0</v>
      </c>
      <c r="G11" s="441">
        <v>4600000</v>
      </c>
      <c r="H11" s="440">
        <f t="shared" si="0"/>
        <v>0</v>
      </c>
      <c r="K11" s="424"/>
      <c r="L11" s="437"/>
    </row>
    <row r="12" spans="2:12" ht="18" customHeight="1">
      <c r="B12" s="442" t="s">
        <v>295</v>
      </c>
      <c r="C12" s="443" t="s">
        <v>646</v>
      </c>
      <c r="D12" s="440">
        <v>12727273</v>
      </c>
      <c r="E12" s="440">
        <v>44490909</v>
      </c>
      <c r="F12" s="440">
        <v>0</v>
      </c>
      <c r="G12" s="441">
        <v>12727273</v>
      </c>
      <c r="H12" s="440">
        <f t="shared" si="0"/>
        <v>0</v>
      </c>
      <c r="K12" s="424"/>
      <c r="L12" s="437"/>
    </row>
    <row r="13" spans="2:12" ht="18" customHeight="1">
      <c r="B13" s="442" t="s">
        <v>296</v>
      </c>
      <c r="C13" s="444" t="s">
        <v>610</v>
      </c>
      <c r="D13" s="440">
        <v>20454545</v>
      </c>
      <c r="E13" s="440">
        <v>4600000</v>
      </c>
      <c r="F13" s="440">
        <v>0</v>
      </c>
      <c r="G13" s="441">
        <v>20454545</v>
      </c>
      <c r="H13" s="440">
        <f t="shared" si="0"/>
        <v>0</v>
      </c>
      <c r="K13" s="424"/>
      <c r="L13" s="437"/>
    </row>
    <row r="14" spans="2:12" ht="18" customHeight="1">
      <c r="B14" s="442" t="s">
        <v>297</v>
      </c>
      <c r="C14" s="443" t="s">
        <v>647</v>
      </c>
      <c r="D14" s="440">
        <v>27272727</v>
      </c>
      <c r="E14" s="440">
        <v>20454545</v>
      </c>
      <c r="F14" s="440">
        <v>0</v>
      </c>
      <c r="G14" s="441">
        <v>27272727</v>
      </c>
      <c r="H14" s="440">
        <f t="shared" si="0"/>
        <v>0</v>
      </c>
      <c r="K14" s="424"/>
      <c r="L14" s="437"/>
    </row>
    <row r="15" spans="2:12" ht="18" customHeight="1">
      <c r="B15" s="442" t="s">
        <v>298</v>
      </c>
      <c r="C15" s="443" t="s">
        <v>648</v>
      </c>
      <c r="D15" s="440">
        <v>3200000</v>
      </c>
      <c r="E15" s="440">
        <v>11818182</v>
      </c>
      <c r="F15" s="440">
        <v>0</v>
      </c>
      <c r="G15" s="441">
        <v>3200000</v>
      </c>
      <c r="H15" s="440">
        <f t="shared" si="0"/>
        <v>0</v>
      </c>
      <c r="K15" s="424"/>
      <c r="L15" s="437"/>
    </row>
    <row r="16" spans="2:12" ht="18" customHeight="1">
      <c r="B16" s="442" t="s">
        <v>299</v>
      </c>
      <c r="C16" s="443" t="s">
        <v>649</v>
      </c>
      <c r="D16" s="440">
        <v>3200000</v>
      </c>
      <c r="E16" s="440">
        <v>27272727</v>
      </c>
      <c r="F16" s="440">
        <v>0</v>
      </c>
      <c r="G16" s="441">
        <v>3200000</v>
      </c>
      <c r="H16" s="440">
        <f t="shared" si="0"/>
        <v>0</v>
      </c>
      <c r="K16" s="424"/>
      <c r="L16" s="437"/>
    </row>
    <row r="17" spans="2:12" ht="18" customHeight="1">
      <c r="B17" s="442" t="s">
        <v>300</v>
      </c>
      <c r="C17" s="445" t="s">
        <v>650</v>
      </c>
      <c r="D17" s="440">
        <v>7000000</v>
      </c>
      <c r="E17" s="440">
        <v>3200000</v>
      </c>
      <c r="F17" s="440">
        <v>0</v>
      </c>
      <c r="G17" s="441">
        <v>7000000</v>
      </c>
      <c r="H17" s="440">
        <f t="shared" si="0"/>
        <v>0</v>
      </c>
      <c r="K17" s="424"/>
      <c r="L17" s="437"/>
    </row>
    <row r="18" spans="2:12" ht="18" customHeight="1">
      <c r="B18" s="442" t="s">
        <v>301</v>
      </c>
      <c r="C18" s="446" t="s">
        <v>651</v>
      </c>
      <c r="D18" s="440">
        <v>28000000</v>
      </c>
      <c r="E18" s="440">
        <v>53636364</v>
      </c>
      <c r="F18" s="440">
        <v>0</v>
      </c>
      <c r="G18" s="441">
        <v>28000000</v>
      </c>
      <c r="H18" s="440">
        <f t="shared" si="0"/>
        <v>0</v>
      </c>
      <c r="K18" s="424"/>
      <c r="L18" s="437"/>
    </row>
    <row r="19" spans="2:12" ht="18" customHeight="1">
      <c r="B19" s="442" t="s">
        <v>789</v>
      </c>
      <c r="C19" s="446" t="s">
        <v>652</v>
      </c>
      <c r="D19" s="440">
        <v>4500000</v>
      </c>
      <c r="E19" s="440">
        <v>3200000</v>
      </c>
      <c r="F19" s="440">
        <v>0</v>
      </c>
      <c r="G19" s="441">
        <v>4500000</v>
      </c>
      <c r="H19" s="440">
        <f t="shared" si="0"/>
        <v>0</v>
      </c>
      <c r="K19" s="424"/>
      <c r="L19" s="437"/>
    </row>
    <row r="20" spans="2:12" ht="18" customHeight="1">
      <c r="B20" s="442" t="s">
        <v>302</v>
      </c>
      <c r="C20" s="446" t="s">
        <v>598</v>
      </c>
      <c r="D20" s="440">
        <v>850000</v>
      </c>
      <c r="E20" s="440">
        <v>19159000</v>
      </c>
      <c r="F20" s="440">
        <v>0</v>
      </c>
      <c r="G20" s="441">
        <v>850000</v>
      </c>
      <c r="H20" s="440">
        <f t="shared" si="0"/>
        <v>0</v>
      </c>
      <c r="K20" s="424"/>
      <c r="L20" s="437"/>
    </row>
    <row r="21" spans="2:12" ht="18" customHeight="1">
      <c r="B21" s="442" t="s">
        <v>790</v>
      </c>
      <c r="C21" s="445" t="s">
        <v>653</v>
      </c>
      <c r="D21" s="440">
        <v>63000000</v>
      </c>
      <c r="E21" s="440">
        <v>7000000</v>
      </c>
      <c r="F21" s="440">
        <v>0</v>
      </c>
      <c r="G21" s="441">
        <v>63000000</v>
      </c>
      <c r="H21" s="440">
        <f t="shared" si="0"/>
        <v>0</v>
      </c>
      <c r="K21" s="424"/>
      <c r="L21" s="437"/>
    </row>
    <row r="22" spans="2:12" ht="18" customHeight="1">
      <c r="B22" s="447" t="s">
        <v>791</v>
      </c>
      <c r="C22" s="448" t="s">
        <v>654</v>
      </c>
      <c r="D22" s="449">
        <v>4000000</v>
      </c>
      <c r="E22" s="440">
        <v>28000000</v>
      </c>
      <c r="F22" s="440">
        <v>0</v>
      </c>
      <c r="G22" s="441">
        <v>4000000</v>
      </c>
      <c r="H22" s="440">
        <f t="shared" si="0"/>
        <v>0</v>
      </c>
      <c r="K22" s="424"/>
      <c r="L22" s="437"/>
    </row>
    <row r="23" spans="2:12" ht="18" customHeight="1">
      <c r="B23" s="447" t="s">
        <v>789</v>
      </c>
      <c r="C23" s="450" t="s">
        <v>655</v>
      </c>
      <c r="D23" s="440">
        <v>5300000</v>
      </c>
      <c r="E23" s="440">
        <v>76000000</v>
      </c>
      <c r="F23" s="440">
        <v>0</v>
      </c>
      <c r="G23" s="441">
        <v>5300000</v>
      </c>
      <c r="H23" s="440">
        <f t="shared" si="0"/>
        <v>0</v>
      </c>
      <c r="K23" s="424"/>
      <c r="L23" s="437"/>
    </row>
    <row r="24" spans="2:12" ht="18" customHeight="1">
      <c r="B24" s="447" t="s">
        <v>792</v>
      </c>
      <c r="C24" s="450" t="s">
        <v>655</v>
      </c>
      <c r="D24" s="440">
        <v>4200000</v>
      </c>
      <c r="E24" s="440">
        <v>4500000</v>
      </c>
      <c r="F24" s="440">
        <v>0</v>
      </c>
      <c r="G24" s="441">
        <v>4200000</v>
      </c>
      <c r="H24" s="440">
        <f t="shared" si="0"/>
        <v>0</v>
      </c>
      <c r="K24" s="424"/>
      <c r="L24" s="437"/>
    </row>
    <row r="25" spans="2:12" ht="18" customHeight="1">
      <c r="B25" s="447" t="s">
        <v>793</v>
      </c>
      <c r="C25" s="450" t="s">
        <v>656</v>
      </c>
      <c r="D25" s="440">
        <v>6500000</v>
      </c>
      <c r="E25" s="440">
        <v>850000</v>
      </c>
      <c r="F25" s="440">
        <v>0</v>
      </c>
      <c r="G25" s="441">
        <v>6500000</v>
      </c>
      <c r="H25" s="440">
        <f t="shared" si="0"/>
        <v>0</v>
      </c>
      <c r="K25" s="424"/>
      <c r="L25" s="437"/>
    </row>
    <row r="26" spans="2:12" ht="18" customHeight="1">
      <c r="B26" s="447" t="s">
        <v>794</v>
      </c>
      <c r="C26" s="450" t="s">
        <v>657</v>
      </c>
      <c r="D26" s="440">
        <v>14500000</v>
      </c>
      <c r="E26" s="440">
        <v>63000000</v>
      </c>
      <c r="F26" s="440">
        <v>0</v>
      </c>
      <c r="G26" s="441">
        <v>14500000</v>
      </c>
      <c r="H26" s="440">
        <f t="shared" si="0"/>
        <v>0</v>
      </c>
      <c r="K26" s="424"/>
      <c r="L26" s="437"/>
    </row>
    <row r="27" spans="2:12" ht="18" customHeight="1">
      <c r="B27" s="447" t="s">
        <v>795</v>
      </c>
      <c r="C27" s="445" t="s">
        <v>304</v>
      </c>
      <c r="D27" s="440">
        <v>74000000</v>
      </c>
      <c r="E27" s="440">
        <v>5300000</v>
      </c>
      <c r="F27" s="440">
        <v>0</v>
      </c>
      <c r="G27" s="441">
        <v>74000000</v>
      </c>
      <c r="H27" s="440">
        <f t="shared" si="0"/>
        <v>0</v>
      </c>
      <c r="K27" s="424"/>
      <c r="L27" s="437"/>
    </row>
    <row r="28" spans="2:12" ht="18" customHeight="1">
      <c r="B28" s="447" t="s">
        <v>303</v>
      </c>
      <c r="C28" s="448" t="s">
        <v>304</v>
      </c>
      <c r="D28" s="440">
        <v>32545455</v>
      </c>
      <c r="E28" s="440">
        <v>4200000</v>
      </c>
      <c r="F28" s="440">
        <v>0</v>
      </c>
      <c r="G28" s="441">
        <v>32545455</v>
      </c>
      <c r="H28" s="440">
        <f t="shared" si="0"/>
        <v>0</v>
      </c>
      <c r="K28" s="424"/>
      <c r="L28" s="437"/>
    </row>
    <row r="29" spans="2:12" ht="18" customHeight="1">
      <c r="B29" s="447" t="s">
        <v>796</v>
      </c>
      <c r="C29" s="445" t="s">
        <v>659</v>
      </c>
      <c r="D29" s="440">
        <v>5309091</v>
      </c>
      <c r="E29" s="440">
        <v>107000000</v>
      </c>
      <c r="F29" s="440">
        <v>0</v>
      </c>
      <c r="G29" s="441">
        <v>5308091</v>
      </c>
      <c r="H29" s="440">
        <f t="shared" si="0"/>
        <v>1000</v>
      </c>
      <c r="K29" s="424"/>
      <c r="L29" s="437"/>
    </row>
    <row r="30" spans="2:12" ht="18" customHeight="1">
      <c r="B30" s="447" t="s">
        <v>305</v>
      </c>
      <c r="C30" s="445" t="s">
        <v>660</v>
      </c>
      <c r="D30" s="440">
        <v>17545455</v>
      </c>
      <c r="E30" s="440">
        <v>32545455</v>
      </c>
      <c r="F30" s="440">
        <v>0</v>
      </c>
      <c r="G30" s="441">
        <v>17544455</v>
      </c>
      <c r="H30" s="440">
        <f t="shared" si="0"/>
        <v>1000</v>
      </c>
      <c r="K30" s="424"/>
      <c r="L30" s="437"/>
    </row>
    <row r="31" spans="2:12" ht="18" customHeight="1">
      <c r="B31" s="447" t="s">
        <v>306</v>
      </c>
      <c r="C31" s="445" t="s">
        <v>660</v>
      </c>
      <c r="D31" s="440">
        <v>12454545</v>
      </c>
      <c r="E31" s="440">
        <v>32999000</v>
      </c>
      <c r="F31" s="440">
        <v>0</v>
      </c>
      <c r="G31" s="441">
        <v>12453545</v>
      </c>
      <c r="H31" s="440">
        <f t="shared" si="0"/>
        <v>1000</v>
      </c>
      <c r="K31" s="424"/>
      <c r="L31" s="437"/>
    </row>
    <row r="32" spans="2:12" ht="18" customHeight="1">
      <c r="B32" s="447" t="s">
        <v>307</v>
      </c>
      <c r="C32" s="443" t="s">
        <v>661</v>
      </c>
      <c r="D32" s="440">
        <v>93000000</v>
      </c>
      <c r="E32" s="440">
        <v>89999000</v>
      </c>
      <c r="F32" s="440">
        <v>0</v>
      </c>
      <c r="G32" s="441">
        <v>92999000</v>
      </c>
      <c r="H32" s="440">
        <f t="shared" si="0"/>
        <v>1000</v>
      </c>
      <c r="K32" s="424"/>
      <c r="L32" s="437"/>
    </row>
    <row r="33" spans="2:12" ht="18" customHeight="1">
      <c r="B33" s="447" t="s">
        <v>308</v>
      </c>
      <c r="C33" s="443" t="s">
        <v>661</v>
      </c>
      <c r="D33" s="440">
        <v>47000000</v>
      </c>
      <c r="E33" s="440">
        <v>25053545</v>
      </c>
      <c r="F33" s="440">
        <v>0</v>
      </c>
      <c r="G33" s="441">
        <v>46999000</v>
      </c>
      <c r="H33" s="440">
        <f t="shared" si="0"/>
        <v>1000</v>
      </c>
      <c r="K33" s="424"/>
      <c r="L33" s="437"/>
    </row>
    <row r="34" spans="2:12" ht="18" customHeight="1">
      <c r="B34" s="447" t="s">
        <v>309</v>
      </c>
      <c r="C34" s="445" t="s">
        <v>662</v>
      </c>
      <c r="D34" s="440">
        <v>11000000</v>
      </c>
      <c r="E34" s="440">
        <v>17544455</v>
      </c>
      <c r="F34" s="440">
        <v>0</v>
      </c>
      <c r="G34" s="441">
        <v>10999000</v>
      </c>
      <c r="H34" s="440">
        <f t="shared" si="0"/>
        <v>1000</v>
      </c>
      <c r="K34" s="424"/>
      <c r="L34" s="437"/>
    </row>
    <row r="35" spans="2:12" ht="18" customHeight="1">
      <c r="B35" s="447" t="s">
        <v>310</v>
      </c>
      <c r="C35" s="445" t="s">
        <v>663</v>
      </c>
      <c r="D35" s="440">
        <v>56892000</v>
      </c>
      <c r="E35" s="440">
        <v>12453545</v>
      </c>
      <c r="F35" s="440">
        <v>0</v>
      </c>
      <c r="G35" s="441">
        <v>56891000</v>
      </c>
      <c r="H35" s="440">
        <f t="shared" si="0"/>
        <v>1000</v>
      </c>
      <c r="K35" s="424"/>
      <c r="L35" s="437"/>
    </row>
    <row r="36" spans="2:12" ht="18" customHeight="1">
      <c r="B36" s="447" t="s">
        <v>311</v>
      </c>
      <c r="C36" s="445" t="s">
        <v>664</v>
      </c>
      <c r="D36" s="440">
        <v>23000000</v>
      </c>
      <c r="E36" s="440">
        <v>92999000</v>
      </c>
      <c r="F36" s="440">
        <v>0</v>
      </c>
      <c r="G36" s="441">
        <v>22999000</v>
      </c>
      <c r="H36" s="440">
        <f t="shared" si="0"/>
        <v>1000</v>
      </c>
      <c r="K36" s="424"/>
      <c r="L36" s="437"/>
    </row>
    <row r="37" spans="2:12" ht="18" customHeight="1">
      <c r="B37" s="447" t="s">
        <v>312</v>
      </c>
      <c r="C37" s="443" t="s">
        <v>665</v>
      </c>
      <c r="D37" s="440">
        <v>90000000</v>
      </c>
      <c r="E37" s="440">
        <v>46999000</v>
      </c>
      <c r="F37" s="440">
        <v>0</v>
      </c>
      <c r="G37" s="441">
        <v>89999000</v>
      </c>
      <c r="H37" s="440">
        <f t="shared" si="0"/>
        <v>1000</v>
      </c>
      <c r="K37" s="424"/>
      <c r="L37" s="437"/>
    </row>
    <row r="38" spans="2:12" ht="18" customHeight="1">
      <c r="B38" s="447" t="s">
        <v>313</v>
      </c>
      <c r="C38" s="445" t="s">
        <v>666</v>
      </c>
      <c r="D38" s="440">
        <v>130634495</v>
      </c>
      <c r="E38" s="440">
        <v>1399000</v>
      </c>
      <c r="F38" s="440">
        <v>0</v>
      </c>
      <c r="G38" s="441">
        <v>130633495</v>
      </c>
      <c r="H38" s="440">
        <f t="shared" si="0"/>
        <v>1000</v>
      </c>
      <c r="K38" s="424"/>
      <c r="L38" s="437"/>
    </row>
    <row r="39" spans="2:12" ht="18" customHeight="1">
      <c r="B39" s="447" t="s">
        <v>314</v>
      </c>
      <c r="C39" s="443" t="s">
        <v>667</v>
      </c>
      <c r="D39" s="440">
        <v>6000000</v>
      </c>
      <c r="E39" s="440">
        <v>73499000</v>
      </c>
      <c r="F39" s="440">
        <v>0</v>
      </c>
      <c r="G39" s="441">
        <v>5999000</v>
      </c>
      <c r="H39" s="440">
        <f t="shared" si="0"/>
        <v>1000</v>
      </c>
      <c r="K39" s="424"/>
      <c r="L39" s="437"/>
    </row>
    <row r="40" spans="2:12" ht="18" customHeight="1">
      <c r="B40" s="447" t="s">
        <v>315</v>
      </c>
      <c r="C40" s="445" t="s">
        <v>668</v>
      </c>
      <c r="D40" s="440">
        <v>13400000</v>
      </c>
      <c r="E40" s="440">
        <v>10999000</v>
      </c>
      <c r="F40" s="440">
        <v>0</v>
      </c>
      <c r="G40" s="441">
        <v>13399000</v>
      </c>
      <c r="H40" s="440">
        <f t="shared" si="0"/>
        <v>1000</v>
      </c>
      <c r="K40" s="424"/>
      <c r="L40" s="437"/>
    </row>
    <row r="41" spans="2:12" ht="18" customHeight="1">
      <c r="B41" s="447" t="s">
        <v>316</v>
      </c>
      <c r="C41" s="443" t="s">
        <v>669</v>
      </c>
      <c r="D41" s="440">
        <v>7050000</v>
      </c>
      <c r="E41" s="440">
        <v>56891000</v>
      </c>
      <c r="F41" s="440">
        <v>0</v>
      </c>
      <c r="G41" s="441">
        <v>7049000</v>
      </c>
      <c r="H41" s="440">
        <f t="shared" si="0"/>
        <v>1000</v>
      </c>
      <c r="K41" s="424"/>
      <c r="L41" s="437"/>
    </row>
    <row r="42" spans="2:12" ht="18" customHeight="1">
      <c r="B42" s="447" t="s">
        <v>317</v>
      </c>
      <c r="C42" s="443" t="s">
        <v>670</v>
      </c>
      <c r="D42" s="440">
        <v>25900000</v>
      </c>
      <c r="E42" s="440">
        <v>22999000</v>
      </c>
      <c r="F42" s="440">
        <v>0</v>
      </c>
      <c r="G42" s="441">
        <v>25899000</v>
      </c>
      <c r="H42" s="440">
        <f t="shared" si="0"/>
        <v>1000</v>
      </c>
      <c r="K42" s="424"/>
      <c r="L42" s="437"/>
    </row>
    <row r="43" spans="2:12" ht="18" customHeight="1">
      <c r="B43" s="447" t="s">
        <v>318</v>
      </c>
      <c r="C43" s="443" t="s">
        <v>671</v>
      </c>
      <c r="D43" s="440">
        <v>1900000</v>
      </c>
      <c r="E43" s="440">
        <v>89999000</v>
      </c>
      <c r="F43" s="440">
        <v>0</v>
      </c>
      <c r="G43" s="441">
        <v>1899000</v>
      </c>
      <c r="H43" s="440">
        <f t="shared" si="0"/>
        <v>1000</v>
      </c>
      <c r="K43" s="424"/>
      <c r="L43" s="437"/>
    </row>
    <row r="44" spans="2:12" ht="18" customHeight="1">
      <c r="B44" s="456" t="s">
        <v>319</v>
      </c>
      <c r="C44" s="457" t="s">
        <v>672</v>
      </c>
      <c r="D44" s="458">
        <v>8800000</v>
      </c>
      <c r="E44" s="458">
        <v>5999000</v>
      </c>
      <c r="F44" s="458">
        <v>0</v>
      </c>
      <c r="G44" s="459">
        <v>8799000</v>
      </c>
      <c r="H44" s="458">
        <f t="shared" si="0"/>
        <v>1000</v>
      </c>
      <c r="K44" s="424"/>
      <c r="L44" s="437"/>
    </row>
    <row r="45" spans="2:12" ht="18" customHeight="1">
      <c r="B45" s="447" t="s">
        <v>320</v>
      </c>
      <c r="C45" s="445" t="s">
        <v>673</v>
      </c>
      <c r="D45" s="440">
        <v>13500000</v>
      </c>
      <c r="E45" s="440">
        <v>13399000</v>
      </c>
      <c r="F45" s="440">
        <v>0</v>
      </c>
      <c r="G45" s="441">
        <v>13499000</v>
      </c>
      <c r="H45" s="440">
        <f t="shared" si="0"/>
        <v>1000</v>
      </c>
      <c r="K45" s="424"/>
      <c r="L45" s="437"/>
    </row>
    <row r="46" spans="2:12" ht="18" customHeight="1">
      <c r="B46" s="447" t="s">
        <v>321</v>
      </c>
      <c r="C46" s="445" t="s">
        <v>600</v>
      </c>
      <c r="D46" s="440">
        <v>1800000</v>
      </c>
      <c r="E46" s="440">
        <v>36441000</v>
      </c>
      <c r="F46" s="440">
        <v>0</v>
      </c>
      <c r="G46" s="441">
        <v>1799000</v>
      </c>
      <c r="H46" s="440">
        <f t="shared" si="0"/>
        <v>1000</v>
      </c>
      <c r="K46" s="424"/>
      <c r="L46" s="437"/>
    </row>
    <row r="47" spans="2:12" ht="18" customHeight="1">
      <c r="B47" s="447" t="s">
        <v>322</v>
      </c>
      <c r="C47" s="445" t="s">
        <v>600</v>
      </c>
      <c r="D47" s="440">
        <v>150000</v>
      </c>
      <c r="E47" s="440">
        <v>25899000</v>
      </c>
      <c r="F47" s="440">
        <v>0</v>
      </c>
      <c r="G47" s="441">
        <v>149000</v>
      </c>
      <c r="H47" s="440">
        <f t="shared" si="0"/>
        <v>1000</v>
      </c>
      <c r="K47" s="424"/>
      <c r="L47" s="437"/>
    </row>
    <row r="48" spans="2:12" ht="18" customHeight="1">
      <c r="B48" s="447" t="s">
        <v>323</v>
      </c>
      <c r="C48" s="445" t="s">
        <v>601</v>
      </c>
      <c r="D48" s="440">
        <v>18900000</v>
      </c>
      <c r="E48" s="440">
        <v>1899000</v>
      </c>
      <c r="F48" s="440">
        <v>0</v>
      </c>
      <c r="G48" s="441">
        <v>18899000</v>
      </c>
      <c r="H48" s="440">
        <f t="shared" si="0"/>
        <v>1000</v>
      </c>
      <c r="K48" s="424"/>
      <c r="L48" s="437"/>
    </row>
    <row r="49" spans="2:12" ht="18" customHeight="1">
      <c r="B49" s="447" t="s">
        <v>324</v>
      </c>
      <c r="C49" s="445" t="s">
        <v>674</v>
      </c>
      <c r="D49" s="440">
        <v>12000000</v>
      </c>
      <c r="E49" s="440">
        <v>36591740</v>
      </c>
      <c r="F49" s="440">
        <v>0</v>
      </c>
      <c r="G49" s="441">
        <v>11999000</v>
      </c>
      <c r="H49" s="440">
        <f t="shared" si="0"/>
        <v>1000</v>
      </c>
      <c r="K49" s="424"/>
      <c r="L49" s="437"/>
    </row>
    <row r="50" spans="2:12" ht="18" customHeight="1">
      <c r="B50" s="447" t="s">
        <v>325</v>
      </c>
      <c r="C50" s="445" t="s">
        <v>675</v>
      </c>
      <c r="D50" s="440">
        <v>24000000</v>
      </c>
      <c r="E50" s="440">
        <v>8799000</v>
      </c>
      <c r="F50" s="440">
        <v>0</v>
      </c>
      <c r="G50" s="441">
        <v>23999000</v>
      </c>
      <c r="H50" s="440">
        <f t="shared" si="0"/>
        <v>1000</v>
      </c>
      <c r="K50" s="424"/>
      <c r="L50" s="437"/>
    </row>
    <row r="51" spans="2:12" ht="18" customHeight="1">
      <c r="B51" s="447" t="s">
        <v>326</v>
      </c>
      <c r="C51" s="445" t="s">
        <v>676</v>
      </c>
      <c r="D51" s="440">
        <v>25000000</v>
      </c>
      <c r="E51" s="440">
        <v>13499000</v>
      </c>
      <c r="F51" s="440">
        <v>0</v>
      </c>
      <c r="G51" s="441">
        <v>24999000</v>
      </c>
      <c r="H51" s="440">
        <f t="shared" si="0"/>
        <v>1000</v>
      </c>
      <c r="K51" s="424"/>
      <c r="L51" s="437"/>
    </row>
    <row r="52" spans="2:12" ht="18" customHeight="1">
      <c r="B52" s="447" t="s">
        <v>327</v>
      </c>
      <c r="C52" s="445" t="s">
        <v>677</v>
      </c>
      <c r="D52" s="440">
        <v>5500000</v>
      </c>
      <c r="E52" s="440">
        <v>899000</v>
      </c>
      <c r="F52" s="440">
        <v>0</v>
      </c>
      <c r="G52" s="441">
        <v>5499000</v>
      </c>
      <c r="H52" s="440">
        <f t="shared" si="0"/>
        <v>1000</v>
      </c>
      <c r="J52" s="455"/>
      <c r="K52" s="424"/>
      <c r="L52" s="437"/>
    </row>
    <row r="53" spans="2:12" ht="18" customHeight="1">
      <c r="B53" s="447" t="s">
        <v>328</v>
      </c>
      <c r="C53" s="445" t="s">
        <v>678</v>
      </c>
      <c r="D53" s="440">
        <v>40909091</v>
      </c>
      <c r="E53" s="440">
        <v>1799000</v>
      </c>
      <c r="F53" s="440">
        <v>0</v>
      </c>
      <c r="G53" s="441">
        <v>40908091</v>
      </c>
      <c r="H53" s="440">
        <f t="shared" si="0"/>
        <v>1000</v>
      </c>
      <c r="K53" s="424"/>
      <c r="L53" s="437"/>
    </row>
    <row r="54" spans="2:12" ht="18" customHeight="1">
      <c r="B54" s="447" t="s">
        <v>329</v>
      </c>
      <c r="C54" s="445" t="s">
        <v>679</v>
      </c>
      <c r="D54" s="440">
        <v>21183263</v>
      </c>
      <c r="E54" s="440">
        <v>18899000</v>
      </c>
      <c r="F54" s="440">
        <v>0</v>
      </c>
      <c r="G54" s="441">
        <v>21182263</v>
      </c>
      <c r="H54" s="440">
        <f t="shared" si="0"/>
        <v>1000</v>
      </c>
      <c r="K54" s="424"/>
      <c r="L54" s="437"/>
    </row>
    <row r="55" spans="2:12" ht="18" customHeight="1">
      <c r="B55" s="447" t="s">
        <v>330</v>
      </c>
      <c r="C55" s="443" t="s">
        <v>680</v>
      </c>
      <c r="D55" s="440">
        <v>1250000</v>
      </c>
      <c r="E55" s="440">
        <v>23999000</v>
      </c>
      <c r="F55" s="440">
        <v>0</v>
      </c>
      <c r="G55" s="441">
        <v>1249000</v>
      </c>
      <c r="H55" s="440">
        <f t="shared" si="0"/>
        <v>1000</v>
      </c>
      <c r="J55" s="455"/>
      <c r="K55" s="424"/>
      <c r="L55" s="437"/>
    </row>
    <row r="56" spans="2:12" ht="18" customHeight="1">
      <c r="B56" s="447" t="s">
        <v>331</v>
      </c>
      <c r="C56" s="445" t="s">
        <v>681</v>
      </c>
      <c r="D56" s="440">
        <v>8268750</v>
      </c>
      <c r="E56" s="440">
        <v>24999000</v>
      </c>
      <c r="F56" s="440">
        <v>0</v>
      </c>
      <c r="G56" s="441">
        <v>8268750</v>
      </c>
      <c r="H56" s="440">
        <f t="shared" si="0"/>
        <v>0</v>
      </c>
      <c r="J56" s="455"/>
      <c r="K56" s="424"/>
      <c r="L56" s="437"/>
    </row>
    <row r="57" spans="2:12" ht="18" customHeight="1">
      <c r="B57" s="447" t="s">
        <v>324</v>
      </c>
      <c r="C57" s="445" t="s">
        <v>682</v>
      </c>
      <c r="D57" s="440">
        <v>3150000</v>
      </c>
      <c r="E57" s="440">
        <v>5499000</v>
      </c>
      <c r="F57" s="440">
        <v>0</v>
      </c>
      <c r="G57" s="441">
        <v>3150000</v>
      </c>
      <c r="H57" s="440">
        <f t="shared" si="0"/>
        <v>0</v>
      </c>
      <c r="K57" s="424"/>
      <c r="L57" s="437"/>
    </row>
    <row r="58" spans="2:12" ht="18" customHeight="1">
      <c r="B58" s="447" t="s">
        <v>332</v>
      </c>
      <c r="C58" s="445" t="s">
        <v>682</v>
      </c>
      <c r="D58" s="440">
        <v>2959200</v>
      </c>
      <c r="E58" s="440">
        <v>40908091</v>
      </c>
      <c r="F58" s="440">
        <v>0</v>
      </c>
      <c r="G58" s="441">
        <v>2958200</v>
      </c>
      <c r="H58" s="440">
        <f t="shared" ref="H58:H121" si="1">D58-G58</f>
        <v>1000</v>
      </c>
      <c r="K58" s="424"/>
      <c r="L58" s="437"/>
    </row>
    <row r="59" spans="2:12" ht="18" customHeight="1">
      <c r="B59" s="451" t="s">
        <v>333</v>
      </c>
      <c r="C59" s="445" t="s">
        <v>683</v>
      </c>
      <c r="D59" s="452">
        <v>23402400</v>
      </c>
      <c r="E59" s="453">
        <v>71539000</v>
      </c>
      <c r="F59" s="453">
        <v>0</v>
      </c>
      <c r="G59" s="454">
        <v>23401400</v>
      </c>
      <c r="H59" s="453">
        <f t="shared" si="1"/>
        <v>1000</v>
      </c>
      <c r="K59" s="424"/>
      <c r="L59" s="437"/>
    </row>
    <row r="60" spans="2:12" ht="18" customHeight="1">
      <c r="B60" s="447" t="s">
        <v>334</v>
      </c>
      <c r="C60" s="445" t="s">
        <v>684</v>
      </c>
      <c r="D60" s="440">
        <v>34543600</v>
      </c>
      <c r="E60" s="440">
        <v>21182263</v>
      </c>
      <c r="F60" s="440">
        <v>0</v>
      </c>
      <c r="G60" s="441">
        <v>34542600</v>
      </c>
      <c r="H60" s="440">
        <f t="shared" si="1"/>
        <v>1000</v>
      </c>
      <c r="K60" s="424"/>
      <c r="L60" s="437"/>
    </row>
    <row r="61" spans="2:12" ht="18" customHeight="1">
      <c r="B61" s="447" t="s">
        <v>335</v>
      </c>
      <c r="C61" s="445" t="s">
        <v>685</v>
      </c>
      <c r="D61" s="440">
        <v>61320000</v>
      </c>
      <c r="E61" s="440">
        <v>34338200</v>
      </c>
      <c r="F61" s="440">
        <v>0</v>
      </c>
      <c r="G61" s="441">
        <v>61319000</v>
      </c>
      <c r="H61" s="440">
        <f t="shared" si="1"/>
        <v>1000</v>
      </c>
      <c r="K61" s="424"/>
      <c r="L61" s="437"/>
    </row>
    <row r="62" spans="2:12" ht="18" customHeight="1">
      <c r="B62" s="447" t="s">
        <v>336</v>
      </c>
      <c r="C62" s="445" t="s">
        <v>685</v>
      </c>
      <c r="D62" s="440">
        <v>21500000</v>
      </c>
      <c r="E62" s="440">
        <v>1249000</v>
      </c>
      <c r="F62" s="440">
        <v>0</v>
      </c>
      <c r="G62" s="441">
        <v>21499000</v>
      </c>
      <c r="H62" s="440">
        <f t="shared" si="1"/>
        <v>1000</v>
      </c>
      <c r="K62" s="424"/>
      <c r="L62" s="437"/>
    </row>
    <row r="63" spans="2:12" ht="18" customHeight="1">
      <c r="B63" s="447" t="s">
        <v>337</v>
      </c>
      <c r="C63" s="445" t="s">
        <v>686</v>
      </c>
      <c r="D63" s="440">
        <v>3694140</v>
      </c>
      <c r="E63" s="440">
        <v>8268750</v>
      </c>
      <c r="F63" s="440">
        <v>0</v>
      </c>
      <c r="G63" s="441">
        <v>3694140</v>
      </c>
      <c r="H63" s="440">
        <f t="shared" si="1"/>
        <v>0</v>
      </c>
      <c r="K63" s="424"/>
      <c r="L63" s="437"/>
    </row>
    <row r="64" spans="2:12" ht="18" customHeight="1">
      <c r="B64" s="447" t="s">
        <v>338</v>
      </c>
      <c r="C64" s="445" t="s">
        <v>687</v>
      </c>
      <c r="D64" s="440">
        <v>800000</v>
      </c>
      <c r="E64" s="440">
        <v>3150000</v>
      </c>
      <c r="F64" s="440">
        <v>0</v>
      </c>
      <c r="G64" s="441">
        <v>799000</v>
      </c>
      <c r="H64" s="440">
        <f t="shared" si="1"/>
        <v>1000</v>
      </c>
      <c r="K64" s="424"/>
      <c r="L64" s="437"/>
    </row>
    <row r="65" spans="2:12" ht="18" customHeight="1">
      <c r="B65" s="447" t="s">
        <v>339</v>
      </c>
      <c r="C65" s="445" t="s">
        <v>688</v>
      </c>
      <c r="D65" s="440">
        <v>24500000</v>
      </c>
      <c r="E65" s="440">
        <v>2958200</v>
      </c>
      <c r="F65" s="440">
        <v>0</v>
      </c>
      <c r="G65" s="441">
        <v>24499000</v>
      </c>
      <c r="H65" s="440">
        <f t="shared" si="1"/>
        <v>1000</v>
      </c>
      <c r="K65" s="424"/>
      <c r="L65" s="437"/>
    </row>
    <row r="66" spans="2:12" ht="18" customHeight="1">
      <c r="B66" s="447" t="s">
        <v>334</v>
      </c>
      <c r="C66" s="445" t="s">
        <v>602</v>
      </c>
      <c r="D66" s="440">
        <v>35955808</v>
      </c>
      <c r="E66" s="440">
        <v>23401400</v>
      </c>
      <c r="F66" s="440">
        <v>0</v>
      </c>
      <c r="G66" s="441">
        <v>35954808</v>
      </c>
      <c r="H66" s="440">
        <f t="shared" si="1"/>
        <v>1000</v>
      </c>
      <c r="K66" s="424"/>
      <c r="L66" s="437"/>
    </row>
    <row r="67" spans="2:12" ht="18" customHeight="1">
      <c r="B67" s="447" t="s">
        <v>340</v>
      </c>
      <c r="C67" s="445" t="s">
        <v>689</v>
      </c>
      <c r="D67" s="440">
        <v>92444545</v>
      </c>
      <c r="E67" s="440">
        <v>34542600</v>
      </c>
      <c r="F67" s="440">
        <v>0</v>
      </c>
      <c r="G67" s="441">
        <v>92443545</v>
      </c>
      <c r="H67" s="440">
        <f t="shared" si="1"/>
        <v>1000</v>
      </c>
      <c r="K67" s="424"/>
      <c r="L67" s="437"/>
    </row>
    <row r="68" spans="2:12" ht="18" customHeight="1">
      <c r="B68" s="447" t="s">
        <v>341</v>
      </c>
      <c r="C68" s="445" t="s">
        <v>690</v>
      </c>
      <c r="D68" s="440">
        <v>5100000</v>
      </c>
      <c r="E68" s="440">
        <v>61319000</v>
      </c>
      <c r="F68" s="440">
        <v>0</v>
      </c>
      <c r="G68" s="441">
        <v>5099000</v>
      </c>
      <c r="H68" s="440">
        <f t="shared" si="1"/>
        <v>1000</v>
      </c>
      <c r="K68" s="424"/>
      <c r="L68" s="437"/>
    </row>
    <row r="69" spans="2:12" ht="18" customHeight="1">
      <c r="B69" s="447" t="s">
        <v>342</v>
      </c>
      <c r="C69" s="445" t="s">
        <v>691</v>
      </c>
      <c r="D69" s="440">
        <v>12200000</v>
      </c>
      <c r="E69" s="440">
        <v>21499000</v>
      </c>
      <c r="F69" s="440">
        <v>0</v>
      </c>
      <c r="G69" s="441">
        <v>12199000</v>
      </c>
      <c r="H69" s="440">
        <f t="shared" si="1"/>
        <v>1000</v>
      </c>
      <c r="K69" s="424"/>
      <c r="L69" s="437"/>
    </row>
    <row r="70" spans="2:12" ht="18" customHeight="1">
      <c r="B70" s="447" t="s">
        <v>343</v>
      </c>
      <c r="C70" s="445" t="s">
        <v>692</v>
      </c>
      <c r="D70" s="440">
        <v>42000000</v>
      </c>
      <c r="E70" s="440">
        <v>3694140</v>
      </c>
      <c r="F70" s="440">
        <v>0</v>
      </c>
      <c r="G70" s="441">
        <v>41999000</v>
      </c>
      <c r="H70" s="440">
        <f t="shared" si="1"/>
        <v>1000</v>
      </c>
      <c r="K70" s="424"/>
      <c r="L70" s="437"/>
    </row>
    <row r="71" spans="2:12" ht="18" customHeight="1">
      <c r="B71" s="447" t="s">
        <v>344</v>
      </c>
      <c r="C71" s="445" t="s">
        <v>693</v>
      </c>
      <c r="D71" s="440">
        <v>10000000</v>
      </c>
      <c r="E71" s="440">
        <v>799000</v>
      </c>
      <c r="F71" s="440">
        <v>0</v>
      </c>
      <c r="G71" s="441">
        <v>9999000</v>
      </c>
      <c r="H71" s="440">
        <f t="shared" si="1"/>
        <v>1000</v>
      </c>
      <c r="K71" s="424"/>
      <c r="L71" s="437"/>
    </row>
    <row r="72" spans="2:12" ht="18" customHeight="1">
      <c r="B72" s="447" t="s">
        <v>345</v>
      </c>
      <c r="C72" s="445" t="s">
        <v>694</v>
      </c>
      <c r="D72" s="440">
        <v>680000</v>
      </c>
      <c r="E72" s="440">
        <v>24499000</v>
      </c>
      <c r="F72" s="440">
        <v>0</v>
      </c>
      <c r="G72" s="441">
        <v>679000</v>
      </c>
      <c r="H72" s="440">
        <f t="shared" si="1"/>
        <v>1000</v>
      </c>
      <c r="K72" s="424"/>
      <c r="L72" s="437"/>
    </row>
    <row r="73" spans="2:12" ht="18" customHeight="1">
      <c r="B73" s="447" t="s">
        <v>346</v>
      </c>
      <c r="C73" s="445" t="s">
        <v>694</v>
      </c>
      <c r="D73" s="440">
        <v>33623800</v>
      </c>
      <c r="E73" s="440">
        <v>35954808</v>
      </c>
      <c r="F73" s="440">
        <v>0</v>
      </c>
      <c r="G73" s="441">
        <v>33622800</v>
      </c>
      <c r="H73" s="440">
        <f t="shared" si="1"/>
        <v>1000</v>
      </c>
      <c r="K73" s="424"/>
      <c r="L73" s="437"/>
    </row>
    <row r="74" spans="2:12" ht="18" customHeight="1">
      <c r="B74" s="447" t="s">
        <v>347</v>
      </c>
      <c r="C74" s="445" t="s">
        <v>695</v>
      </c>
      <c r="D74" s="440">
        <v>13500000</v>
      </c>
      <c r="E74" s="440">
        <v>87856272</v>
      </c>
      <c r="F74" s="440">
        <v>4587273</v>
      </c>
      <c r="G74" s="441">
        <v>13499000</v>
      </c>
      <c r="H74" s="440">
        <f t="shared" si="1"/>
        <v>1000</v>
      </c>
      <c r="K74" s="424"/>
      <c r="L74" s="437"/>
    </row>
    <row r="75" spans="2:12" ht="18" customHeight="1">
      <c r="B75" s="447" t="s">
        <v>345</v>
      </c>
      <c r="C75" s="445" t="s">
        <v>696</v>
      </c>
      <c r="D75" s="440">
        <v>6000000</v>
      </c>
      <c r="E75" s="440">
        <v>4513722</v>
      </c>
      <c r="F75" s="440">
        <v>309555</v>
      </c>
      <c r="G75" s="441">
        <v>5999000</v>
      </c>
      <c r="H75" s="440">
        <f t="shared" si="1"/>
        <v>1000</v>
      </c>
      <c r="J75" s="455"/>
      <c r="K75" s="424"/>
      <c r="L75" s="437"/>
    </row>
    <row r="76" spans="2:12" ht="18" customHeight="1">
      <c r="B76" s="447" t="s">
        <v>697</v>
      </c>
      <c r="C76" s="445" t="s">
        <v>698</v>
      </c>
      <c r="D76" s="440">
        <v>21973000</v>
      </c>
      <c r="E76" s="440">
        <v>10677940</v>
      </c>
      <c r="F76" s="440">
        <v>803648</v>
      </c>
      <c r="G76" s="441">
        <v>21972000</v>
      </c>
      <c r="H76" s="440">
        <f t="shared" si="1"/>
        <v>1000</v>
      </c>
      <c r="J76" s="455"/>
      <c r="K76" s="424"/>
      <c r="L76" s="437"/>
    </row>
    <row r="77" spans="2:12" ht="18" customHeight="1">
      <c r="B77" s="447" t="s">
        <v>699</v>
      </c>
      <c r="C77" s="445" t="s">
        <v>700</v>
      </c>
      <c r="D77" s="440">
        <v>29740200</v>
      </c>
      <c r="E77" s="440">
        <v>36348415</v>
      </c>
      <c r="F77" s="440">
        <v>2984037</v>
      </c>
      <c r="G77" s="441">
        <v>29739200</v>
      </c>
      <c r="H77" s="440">
        <f t="shared" si="1"/>
        <v>1000</v>
      </c>
      <c r="K77" s="424"/>
      <c r="L77" s="437"/>
    </row>
    <row r="78" spans="2:12" ht="18" customHeight="1">
      <c r="B78" s="447" t="s">
        <v>701</v>
      </c>
      <c r="C78" s="445" t="s">
        <v>702</v>
      </c>
      <c r="D78" s="440">
        <v>10000000</v>
      </c>
      <c r="E78" s="440">
        <v>8654385</v>
      </c>
      <c r="F78" s="440">
        <v>710485</v>
      </c>
      <c r="G78" s="441">
        <v>9999000</v>
      </c>
      <c r="H78" s="440">
        <f t="shared" si="1"/>
        <v>1000</v>
      </c>
      <c r="K78" s="424"/>
      <c r="L78" s="437"/>
    </row>
    <row r="79" spans="2:12" ht="18" customHeight="1">
      <c r="B79" s="447" t="s">
        <v>345</v>
      </c>
      <c r="C79" s="445" t="s">
        <v>703</v>
      </c>
      <c r="D79" s="440">
        <v>3100000</v>
      </c>
      <c r="E79" s="440">
        <v>581832</v>
      </c>
      <c r="F79" s="440">
        <v>51833</v>
      </c>
      <c r="G79" s="441">
        <v>3099000</v>
      </c>
      <c r="H79" s="440">
        <f t="shared" si="1"/>
        <v>1000</v>
      </c>
      <c r="K79" s="424"/>
      <c r="L79" s="437"/>
    </row>
    <row r="80" spans="2:12" ht="18" customHeight="1">
      <c r="B80" s="447" t="s">
        <v>704</v>
      </c>
      <c r="C80" s="445" t="s">
        <v>705</v>
      </c>
      <c r="D80" s="440">
        <v>5890000</v>
      </c>
      <c r="E80" s="440">
        <v>28769733</v>
      </c>
      <c r="F80" s="440">
        <v>2562947</v>
      </c>
      <c r="G80" s="441">
        <v>5889000</v>
      </c>
      <c r="H80" s="440">
        <f t="shared" si="1"/>
        <v>1000</v>
      </c>
      <c r="K80" s="424"/>
      <c r="L80" s="437"/>
    </row>
    <row r="81" spans="2:12" ht="18" customHeight="1">
      <c r="B81" s="447" t="s">
        <v>706</v>
      </c>
      <c r="C81" s="445" t="s">
        <v>707</v>
      </c>
      <c r="D81" s="440">
        <v>88263626</v>
      </c>
      <c r="E81" s="440">
        <v>11418752</v>
      </c>
      <c r="F81" s="440">
        <v>1098899</v>
      </c>
      <c r="G81" s="441">
        <v>88262626</v>
      </c>
      <c r="H81" s="440">
        <f t="shared" si="1"/>
        <v>1000</v>
      </c>
      <c r="J81" s="455"/>
      <c r="K81" s="424"/>
      <c r="L81" s="437"/>
    </row>
    <row r="82" spans="2:12" ht="18" customHeight="1">
      <c r="B82" s="447" t="s">
        <v>708</v>
      </c>
      <c r="C82" s="445" t="s">
        <v>603</v>
      </c>
      <c r="D82" s="440">
        <v>5000000</v>
      </c>
      <c r="E82" s="440">
        <v>5075001</v>
      </c>
      <c r="F82" s="440">
        <v>488399</v>
      </c>
      <c r="G82" s="441">
        <v>4999000</v>
      </c>
      <c r="H82" s="440">
        <f t="shared" si="1"/>
        <v>1000</v>
      </c>
      <c r="K82" s="424"/>
      <c r="L82" s="437"/>
    </row>
    <row r="83" spans="2:12" ht="18" customHeight="1">
      <c r="B83" s="447" t="s">
        <v>709</v>
      </c>
      <c r="C83" s="445" t="s">
        <v>603</v>
      </c>
      <c r="D83" s="440">
        <v>14500000</v>
      </c>
      <c r="E83" s="440">
        <v>15708761</v>
      </c>
      <c r="F83" s="440">
        <v>3307518</v>
      </c>
      <c r="G83" s="441">
        <v>14499000</v>
      </c>
      <c r="H83" s="440">
        <f t="shared" si="1"/>
        <v>1000</v>
      </c>
      <c r="K83" s="424"/>
      <c r="L83" s="437"/>
    </row>
    <row r="84" spans="2:12" ht="18" customHeight="1">
      <c r="B84" s="447" t="s">
        <v>592</v>
      </c>
      <c r="C84" s="445" t="s">
        <v>710</v>
      </c>
      <c r="D84" s="440">
        <v>26500000</v>
      </c>
      <c r="E84" s="440">
        <v>20643981</v>
      </c>
      <c r="F84" s="440">
        <v>4802804</v>
      </c>
      <c r="G84" s="441">
        <v>26499000</v>
      </c>
      <c r="H84" s="440">
        <f t="shared" si="1"/>
        <v>1000</v>
      </c>
      <c r="K84" s="424"/>
      <c r="L84" s="437"/>
    </row>
    <row r="85" spans="2:12" ht="18" customHeight="1">
      <c r="B85" s="447" t="s">
        <v>593</v>
      </c>
      <c r="C85" s="445" t="s">
        <v>711</v>
      </c>
      <c r="D85" s="440">
        <v>14264189</v>
      </c>
      <c r="E85" s="440">
        <v>6733760</v>
      </c>
      <c r="F85" s="440">
        <v>1724575</v>
      </c>
      <c r="G85" s="441">
        <v>14263189</v>
      </c>
      <c r="H85" s="440">
        <f t="shared" si="1"/>
        <v>1000</v>
      </c>
      <c r="K85" s="424"/>
      <c r="L85" s="437"/>
    </row>
    <row r="86" spans="2:12" ht="18" customHeight="1">
      <c r="B86" s="447" t="s">
        <v>594</v>
      </c>
      <c r="C86" s="443" t="s">
        <v>711</v>
      </c>
      <c r="D86" s="440">
        <v>580959437</v>
      </c>
      <c r="E86" s="440">
        <v>2087466</v>
      </c>
      <c r="F86" s="440">
        <v>534618</v>
      </c>
      <c r="G86" s="441">
        <v>580958437</v>
      </c>
      <c r="H86" s="440">
        <f t="shared" si="1"/>
        <v>1000</v>
      </c>
      <c r="K86" s="424"/>
      <c r="L86" s="437"/>
    </row>
    <row r="87" spans="2:12" ht="18" customHeight="1">
      <c r="B87" s="456" t="s">
        <v>595</v>
      </c>
      <c r="C87" s="460" t="s">
        <v>711</v>
      </c>
      <c r="D87" s="458">
        <v>56683024</v>
      </c>
      <c r="E87" s="458">
        <v>3843861</v>
      </c>
      <c r="F87" s="458">
        <v>1080361</v>
      </c>
      <c r="G87" s="459">
        <v>56682024</v>
      </c>
      <c r="H87" s="458">
        <f t="shared" si="1"/>
        <v>1000</v>
      </c>
      <c r="K87" s="424"/>
      <c r="L87" s="437"/>
    </row>
    <row r="88" spans="2:12" ht="18" customHeight="1">
      <c r="B88" s="447" t="s">
        <v>596</v>
      </c>
      <c r="C88" s="445" t="s">
        <v>711</v>
      </c>
      <c r="D88" s="440">
        <v>36901600</v>
      </c>
      <c r="E88" s="440">
        <v>53935430</v>
      </c>
      <c r="F88" s="440">
        <v>18125287</v>
      </c>
      <c r="G88" s="441">
        <v>36900600</v>
      </c>
      <c r="H88" s="440">
        <f t="shared" si="1"/>
        <v>1000</v>
      </c>
      <c r="J88" s="455"/>
      <c r="K88" s="424"/>
      <c r="L88" s="437"/>
    </row>
    <row r="89" spans="2:12" ht="18" customHeight="1">
      <c r="B89" s="447" t="s">
        <v>597</v>
      </c>
      <c r="C89" s="445" t="s">
        <v>712</v>
      </c>
      <c r="D89" s="440">
        <v>2000000</v>
      </c>
      <c r="E89" s="440">
        <v>2743840</v>
      </c>
      <c r="F89" s="440">
        <v>1191252</v>
      </c>
      <c r="G89" s="441">
        <v>1999000</v>
      </c>
      <c r="H89" s="440">
        <f t="shared" si="1"/>
        <v>1000</v>
      </c>
      <c r="J89" s="455"/>
      <c r="K89" s="424"/>
      <c r="L89" s="437"/>
    </row>
    <row r="90" spans="2:12" ht="18" customHeight="1">
      <c r="B90" s="447" t="s">
        <v>713</v>
      </c>
      <c r="C90" s="445" t="s">
        <v>714</v>
      </c>
      <c r="D90" s="440">
        <v>870000</v>
      </c>
      <c r="E90" s="440">
        <v>7957136</v>
      </c>
      <c r="F90" s="440">
        <v>3454632</v>
      </c>
      <c r="G90" s="441">
        <v>869000</v>
      </c>
      <c r="H90" s="440">
        <f t="shared" si="1"/>
        <v>1000</v>
      </c>
      <c r="J90" s="455"/>
      <c r="K90" s="424"/>
      <c r="L90" s="437"/>
    </row>
    <row r="91" spans="2:12" ht="18" customHeight="1">
      <c r="B91" s="447" t="s">
        <v>715</v>
      </c>
      <c r="C91" s="445" t="s">
        <v>716</v>
      </c>
      <c r="D91" s="440">
        <v>43300000</v>
      </c>
      <c r="E91" s="440">
        <v>10494000</v>
      </c>
      <c r="F91" s="440">
        <v>8451168</v>
      </c>
      <c r="G91" s="441">
        <v>43299000</v>
      </c>
      <c r="H91" s="440">
        <f t="shared" si="1"/>
        <v>1000</v>
      </c>
      <c r="K91" s="424"/>
      <c r="L91" s="437"/>
    </row>
    <row r="92" spans="2:12" ht="18" customHeight="1">
      <c r="B92" s="442" t="s">
        <v>717</v>
      </c>
      <c r="C92" s="445" t="s">
        <v>718</v>
      </c>
      <c r="D92" s="440">
        <v>37303000</v>
      </c>
      <c r="E92" s="440">
        <v>6276243</v>
      </c>
      <c r="F92" s="440">
        <v>4217635</v>
      </c>
      <c r="G92" s="441">
        <v>37302000</v>
      </c>
      <c r="H92" s="440">
        <f t="shared" si="1"/>
        <v>1000</v>
      </c>
      <c r="J92" s="455"/>
      <c r="K92" s="424"/>
      <c r="L92" s="437"/>
    </row>
    <row r="93" spans="2:12" ht="18" customHeight="1">
      <c r="B93" s="461" t="s">
        <v>719</v>
      </c>
      <c r="C93" s="462" t="s">
        <v>720</v>
      </c>
      <c r="D93" s="463">
        <v>26200000</v>
      </c>
      <c r="E93" s="463">
        <v>255622152</v>
      </c>
      <c r="F93" s="463">
        <v>171778086</v>
      </c>
      <c r="G93" s="464">
        <v>26199000</v>
      </c>
      <c r="H93" s="463">
        <f t="shared" si="1"/>
        <v>1000</v>
      </c>
      <c r="K93" s="424"/>
      <c r="L93" s="437"/>
    </row>
    <row r="94" spans="2:12" ht="18" customHeight="1">
      <c r="B94" s="461" t="s">
        <v>721</v>
      </c>
      <c r="C94" s="462" t="s">
        <v>722</v>
      </c>
      <c r="D94" s="463">
        <v>8400000</v>
      </c>
      <c r="E94" s="463">
        <v>24940531</v>
      </c>
      <c r="F94" s="463">
        <v>16760036</v>
      </c>
      <c r="G94" s="464">
        <v>8399000</v>
      </c>
      <c r="H94" s="463">
        <f t="shared" si="1"/>
        <v>1000</v>
      </c>
      <c r="K94" s="424"/>
      <c r="L94" s="437"/>
    </row>
    <row r="95" spans="2:12" ht="18" customHeight="1">
      <c r="B95" s="461" t="s">
        <v>345</v>
      </c>
      <c r="C95" s="462" t="s">
        <v>723</v>
      </c>
      <c r="D95" s="463">
        <v>26500000</v>
      </c>
      <c r="E95" s="463">
        <v>16236704</v>
      </c>
      <c r="F95" s="463">
        <v>10911065</v>
      </c>
      <c r="G95" s="464">
        <v>26499000</v>
      </c>
      <c r="H95" s="463">
        <f t="shared" si="1"/>
        <v>1000</v>
      </c>
      <c r="K95" s="424"/>
      <c r="L95" s="437"/>
    </row>
    <row r="96" spans="2:12" ht="18" customHeight="1">
      <c r="B96" s="461" t="s">
        <v>797</v>
      </c>
      <c r="C96" s="462" t="s">
        <v>798</v>
      </c>
      <c r="D96" s="463">
        <v>9600000</v>
      </c>
      <c r="E96" s="463">
        <v>88000</v>
      </c>
      <c r="F96" s="463">
        <v>1009536</v>
      </c>
      <c r="G96" s="464">
        <v>9599000</v>
      </c>
      <c r="H96" s="463">
        <f t="shared" si="1"/>
        <v>1000</v>
      </c>
      <c r="K96" s="424"/>
      <c r="L96" s="437"/>
    </row>
    <row r="97" spans="2:12" ht="18" customHeight="1">
      <c r="B97" s="461" t="s">
        <v>799</v>
      </c>
      <c r="C97" s="462" t="s">
        <v>786</v>
      </c>
      <c r="D97" s="463">
        <v>580000</v>
      </c>
      <c r="E97" s="463"/>
      <c r="F97" s="463">
        <v>382800</v>
      </c>
      <c r="G97" s="464">
        <v>579000</v>
      </c>
      <c r="H97" s="463">
        <f t="shared" si="1"/>
        <v>1000</v>
      </c>
      <c r="K97" s="424"/>
      <c r="L97" s="437"/>
    </row>
    <row r="98" spans="2:12" ht="18" customHeight="1">
      <c r="B98" s="461" t="s">
        <v>800</v>
      </c>
      <c r="C98" s="462" t="s">
        <v>801</v>
      </c>
      <c r="D98" s="463">
        <v>6100000</v>
      </c>
      <c r="E98" s="463"/>
      <c r="F98" s="463">
        <v>17146800</v>
      </c>
      <c r="G98" s="464">
        <v>6099000</v>
      </c>
      <c r="H98" s="463">
        <f t="shared" si="1"/>
        <v>1000</v>
      </c>
      <c r="K98" s="424"/>
      <c r="L98" s="437"/>
    </row>
    <row r="99" spans="2:12" ht="18" customHeight="1">
      <c r="B99" s="461" t="s">
        <v>802</v>
      </c>
      <c r="C99" s="462" t="s">
        <v>803</v>
      </c>
      <c r="D99" s="463">
        <v>30864400</v>
      </c>
      <c r="E99" s="463"/>
      <c r="F99" s="463">
        <v>9847992</v>
      </c>
      <c r="G99" s="464">
        <v>30863400</v>
      </c>
      <c r="H99" s="463">
        <f t="shared" si="1"/>
        <v>1000</v>
      </c>
      <c r="K99" s="424"/>
      <c r="L99" s="437"/>
    </row>
    <row r="100" spans="2:12" ht="18" customHeight="1">
      <c r="B100" s="461" t="s">
        <v>804</v>
      </c>
      <c r="C100" s="462" t="s">
        <v>803</v>
      </c>
      <c r="D100" s="463">
        <v>30455600</v>
      </c>
      <c r="E100" s="463"/>
      <c r="F100" s="463">
        <v>6916800</v>
      </c>
      <c r="G100" s="464">
        <v>30454600</v>
      </c>
      <c r="H100" s="463">
        <f t="shared" si="1"/>
        <v>1000</v>
      </c>
      <c r="K100" s="424"/>
      <c r="L100" s="437"/>
    </row>
    <row r="101" spans="2:12" ht="18" customHeight="1">
      <c r="B101" s="461" t="s">
        <v>805</v>
      </c>
      <c r="C101" s="462" t="s">
        <v>806</v>
      </c>
      <c r="D101" s="463">
        <v>1550000</v>
      </c>
      <c r="E101" s="463"/>
      <c r="F101" s="463">
        <v>1108800</v>
      </c>
      <c r="G101" s="464">
        <v>1549000</v>
      </c>
      <c r="H101" s="463">
        <f t="shared" si="1"/>
        <v>1000</v>
      </c>
      <c r="K101" s="424"/>
      <c r="L101" s="437"/>
    </row>
    <row r="102" spans="2:12" ht="18" customHeight="1">
      <c r="B102" s="461" t="s">
        <v>799</v>
      </c>
      <c r="C102" s="462" t="s">
        <v>807</v>
      </c>
      <c r="D102" s="463">
        <v>820000</v>
      </c>
      <c r="E102" s="463"/>
      <c r="F102" s="463"/>
      <c r="G102" s="464">
        <v>819000</v>
      </c>
      <c r="H102" s="463">
        <f t="shared" si="1"/>
        <v>1000</v>
      </c>
      <c r="K102" s="424"/>
      <c r="L102" s="437"/>
    </row>
    <row r="103" spans="2:12" ht="18" customHeight="1">
      <c r="B103" s="461" t="s">
        <v>808</v>
      </c>
      <c r="C103" s="462" t="s">
        <v>809</v>
      </c>
      <c r="D103" s="463">
        <v>38427200</v>
      </c>
      <c r="E103" s="463"/>
      <c r="F103" s="463"/>
      <c r="G103" s="464">
        <v>38426200</v>
      </c>
      <c r="H103" s="463">
        <f t="shared" si="1"/>
        <v>1000</v>
      </c>
      <c r="K103" s="424"/>
      <c r="L103" s="437"/>
    </row>
    <row r="104" spans="2:12" ht="18" customHeight="1">
      <c r="B104" s="461" t="s">
        <v>810</v>
      </c>
      <c r="C104" s="462" t="s">
        <v>811</v>
      </c>
      <c r="D104" s="463">
        <v>50972250</v>
      </c>
      <c r="E104" s="463"/>
      <c r="F104" s="463"/>
      <c r="G104" s="464">
        <v>50971250</v>
      </c>
      <c r="H104" s="463">
        <f t="shared" si="1"/>
        <v>1000</v>
      </c>
      <c r="K104" s="424"/>
      <c r="L104" s="437"/>
    </row>
    <row r="105" spans="2:12" ht="18" customHeight="1">
      <c r="B105" s="461" t="s">
        <v>812</v>
      </c>
      <c r="C105" s="462" t="s">
        <v>811</v>
      </c>
      <c r="D105" s="463">
        <v>18000000</v>
      </c>
      <c r="E105" s="463"/>
      <c r="F105" s="463">
        <v>1166000</v>
      </c>
      <c r="G105" s="464">
        <v>17999000</v>
      </c>
      <c r="H105" s="463">
        <f t="shared" si="1"/>
        <v>1000</v>
      </c>
      <c r="K105" s="424"/>
      <c r="L105" s="437"/>
    </row>
    <row r="106" spans="2:12" ht="18" customHeight="1">
      <c r="B106" s="465" t="s">
        <v>824</v>
      </c>
      <c r="C106" s="462" t="s">
        <v>829</v>
      </c>
      <c r="D106" s="463">
        <v>3100000</v>
      </c>
      <c r="E106" s="463"/>
      <c r="F106" s="463"/>
      <c r="G106" s="464">
        <v>2903109</v>
      </c>
      <c r="H106" s="463">
        <f t="shared" si="1"/>
        <v>196891</v>
      </c>
      <c r="K106" s="424"/>
      <c r="L106" s="437"/>
    </row>
    <row r="107" spans="2:12" ht="18" customHeight="1">
      <c r="B107" s="465" t="s">
        <v>825</v>
      </c>
      <c r="C107" s="462" t="s">
        <v>830</v>
      </c>
      <c r="D107" s="463">
        <v>96119100</v>
      </c>
      <c r="E107" s="463"/>
      <c r="F107" s="463"/>
      <c r="G107" s="464">
        <v>89569561</v>
      </c>
      <c r="H107" s="463">
        <f t="shared" si="1"/>
        <v>6549539</v>
      </c>
      <c r="K107" s="424"/>
      <c r="L107" s="437"/>
    </row>
    <row r="108" spans="2:12" ht="18" customHeight="1">
      <c r="B108" s="465" t="s">
        <v>826</v>
      </c>
      <c r="C108" s="462" t="s">
        <v>831</v>
      </c>
      <c r="D108" s="463">
        <v>17300000</v>
      </c>
      <c r="E108" s="463"/>
      <c r="F108" s="463"/>
      <c r="G108" s="464">
        <v>15881051</v>
      </c>
      <c r="H108" s="463">
        <f t="shared" si="1"/>
        <v>1418949</v>
      </c>
      <c r="K108" s="424"/>
      <c r="L108" s="437"/>
    </row>
    <row r="109" spans="2:12" ht="18" customHeight="1">
      <c r="B109" s="465" t="s">
        <v>827</v>
      </c>
      <c r="C109" s="462" t="s">
        <v>832</v>
      </c>
      <c r="D109" s="463">
        <v>1400000</v>
      </c>
      <c r="E109" s="463"/>
      <c r="F109" s="463"/>
      <c r="G109" s="464">
        <v>1278694</v>
      </c>
      <c r="H109" s="463">
        <f t="shared" si="1"/>
        <v>121306</v>
      </c>
      <c r="K109" s="424"/>
      <c r="L109" s="437"/>
    </row>
    <row r="110" spans="2:12" ht="18" customHeight="1">
      <c r="B110" s="465" t="s">
        <v>828</v>
      </c>
      <c r="C110" s="462" t="s">
        <v>833</v>
      </c>
      <c r="D110" s="463">
        <v>27100000</v>
      </c>
      <c r="E110" s="463"/>
      <c r="F110" s="463"/>
      <c r="G110" s="464">
        <v>24375711</v>
      </c>
      <c r="H110" s="463">
        <f t="shared" si="1"/>
        <v>2724289</v>
      </c>
      <c r="K110" s="424"/>
      <c r="L110" s="437"/>
    </row>
    <row r="111" spans="2:12" ht="18" customHeight="1">
      <c r="B111" s="465" t="s">
        <v>841</v>
      </c>
      <c r="C111" s="462" t="s">
        <v>848</v>
      </c>
      <c r="D111" s="463">
        <v>18180000</v>
      </c>
      <c r="E111" s="463"/>
      <c r="F111" s="463"/>
      <c r="G111" s="464">
        <v>16090090</v>
      </c>
      <c r="H111" s="463">
        <f t="shared" si="1"/>
        <v>2089910</v>
      </c>
      <c r="K111" s="424"/>
      <c r="L111" s="437"/>
    </row>
    <row r="112" spans="2:12" ht="18" customHeight="1">
      <c r="B112" s="465" t="s">
        <v>842</v>
      </c>
      <c r="C112" s="462" t="s">
        <v>849</v>
      </c>
      <c r="D112" s="463">
        <v>17200000</v>
      </c>
      <c r="E112" s="463"/>
      <c r="F112" s="463"/>
      <c r="G112" s="464">
        <v>15054145</v>
      </c>
      <c r="H112" s="463">
        <f t="shared" si="1"/>
        <v>2145855</v>
      </c>
      <c r="K112" s="424"/>
      <c r="L112" s="437"/>
    </row>
    <row r="113" spans="2:12" ht="18" customHeight="1">
      <c r="B113" s="465" t="s">
        <v>843</v>
      </c>
      <c r="C113" s="462" t="s">
        <v>850</v>
      </c>
      <c r="D113" s="463">
        <v>98316400</v>
      </c>
      <c r="E113" s="463"/>
      <c r="F113" s="463"/>
      <c r="G113" s="464">
        <v>83159302</v>
      </c>
      <c r="H113" s="463">
        <f t="shared" si="1"/>
        <v>15157098</v>
      </c>
      <c r="K113" s="424"/>
      <c r="L113" s="437"/>
    </row>
    <row r="114" spans="2:12" ht="18" customHeight="1">
      <c r="B114" s="465" t="s">
        <v>844</v>
      </c>
      <c r="C114" s="462" t="s">
        <v>850</v>
      </c>
      <c r="D114" s="463">
        <v>35770000</v>
      </c>
      <c r="E114" s="463"/>
      <c r="F114" s="463"/>
      <c r="G114" s="464">
        <v>30255464</v>
      </c>
      <c r="H114" s="463">
        <f t="shared" si="1"/>
        <v>5514536</v>
      </c>
      <c r="K114" s="424"/>
      <c r="L114" s="437"/>
    </row>
    <row r="115" spans="2:12" ht="18" customHeight="1">
      <c r="B115" s="465" t="s">
        <v>845</v>
      </c>
      <c r="C115" s="462" t="s">
        <v>851</v>
      </c>
      <c r="D115" s="463">
        <v>53655000</v>
      </c>
      <c r="E115" s="463"/>
      <c r="F115" s="463"/>
      <c r="G115" s="464">
        <v>45383195</v>
      </c>
      <c r="H115" s="463">
        <f t="shared" si="1"/>
        <v>8271805</v>
      </c>
      <c r="K115" s="424"/>
      <c r="L115" s="437"/>
    </row>
    <row r="116" spans="2:12" ht="18" customHeight="1">
      <c r="B116" s="465" t="s">
        <v>846</v>
      </c>
      <c r="C116" s="462" t="s">
        <v>852</v>
      </c>
      <c r="D116" s="463">
        <v>18500000</v>
      </c>
      <c r="E116" s="463"/>
      <c r="F116" s="463"/>
      <c r="G116" s="464">
        <v>15466573</v>
      </c>
      <c r="H116" s="463">
        <f t="shared" si="1"/>
        <v>3033427</v>
      </c>
      <c r="K116" s="424"/>
      <c r="L116" s="437"/>
    </row>
    <row r="117" spans="2:12" ht="18" customHeight="1">
      <c r="B117" s="465" t="s">
        <v>847</v>
      </c>
      <c r="C117" s="462" t="s">
        <v>853</v>
      </c>
      <c r="D117" s="463">
        <v>2260000</v>
      </c>
      <c r="E117" s="463"/>
      <c r="F117" s="463"/>
      <c r="G117" s="464">
        <v>1845123</v>
      </c>
      <c r="H117" s="463">
        <f t="shared" si="1"/>
        <v>414877</v>
      </c>
      <c r="K117" s="424"/>
      <c r="L117" s="437"/>
    </row>
    <row r="118" spans="2:12" ht="18" customHeight="1">
      <c r="B118" s="466" t="s">
        <v>884</v>
      </c>
      <c r="C118" s="462" t="s">
        <v>885</v>
      </c>
      <c r="D118" s="463">
        <v>14000000</v>
      </c>
      <c r="E118" s="463"/>
      <c r="F118" s="463"/>
      <c r="G118" s="464">
        <v>10881024</v>
      </c>
      <c r="H118" s="463">
        <f t="shared" si="1"/>
        <v>3118976</v>
      </c>
      <c r="K118" s="424"/>
      <c r="L118" s="437"/>
    </row>
    <row r="119" spans="2:12" ht="18" customHeight="1">
      <c r="B119" s="466" t="s">
        <v>907</v>
      </c>
      <c r="C119" s="462" t="s">
        <v>908</v>
      </c>
      <c r="D119" s="463">
        <v>26200000</v>
      </c>
      <c r="E119" s="463"/>
      <c r="F119" s="463"/>
      <c r="G119" s="464">
        <v>12680800</v>
      </c>
      <c r="H119" s="463">
        <f t="shared" si="1"/>
        <v>13519200</v>
      </c>
      <c r="K119" s="424"/>
      <c r="L119" s="437"/>
    </row>
    <row r="120" spans="2:12" ht="18" customHeight="1">
      <c r="B120" s="466" t="s">
        <v>909</v>
      </c>
      <c r="C120" s="462" t="s">
        <v>910</v>
      </c>
      <c r="D120" s="463">
        <v>24000000</v>
      </c>
      <c r="E120" s="463"/>
      <c r="F120" s="463"/>
      <c r="G120" s="464">
        <v>9504000</v>
      </c>
      <c r="H120" s="463">
        <f t="shared" si="1"/>
        <v>14496000</v>
      </c>
      <c r="K120" s="424"/>
      <c r="L120" s="437"/>
    </row>
    <row r="121" spans="2:12" ht="18" customHeight="1">
      <c r="B121" s="466" t="s">
        <v>911</v>
      </c>
      <c r="C121" s="462" t="s">
        <v>912</v>
      </c>
      <c r="D121" s="463">
        <v>210532000</v>
      </c>
      <c r="E121" s="463"/>
      <c r="F121" s="463"/>
      <c r="G121" s="464">
        <v>74107264</v>
      </c>
      <c r="H121" s="463">
        <f t="shared" si="1"/>
        <v>136424736</v>
      </c>
      <c r="K121" s="424"/>
      <c r="L121" s="437"/>
    </row>
    <row r="122" spans="2:12" ht="18" customHeight="1">
      <c r="B122" s="466" t="s">
        <v>913</v>
      </c>
      <c r="C122" s="462" t="s">
        <v>912</v>
      </c>
      <c r="D122" s="463">
        <v>39858000</v>
      </c>
      <c r="E122" s="463"/>
      <c r="F122" s="463"/>
      <c r="G122" s="464">
        <v>14030016</v>
      </c>
      <c r="H122" s="463">
        <f t="shared" ref="H122:H128" si="2">D122-G122</f>
        <v>25827984</v>
      </c>
      <c r="K122" s="424"/>
      <c r="L122" s="437"/>
    </row>
    <row r="123" spans="2:12" ht="18" customHeight="1">
      <c r="B123" s="466" t="s">
        <v>914</v>
      </c>
      <c r="C123" s="462" t="s">
        <v>912</v>
      </c>
      <c r="D123" s="463">
        <v>26572000</v>
      </c>
      <c r="E123" s="463"/>
      <c r="F123" s="463"/>
      <c r="G123" s="464">
        <v>9353344</v>
      </c>
      <c r="H123" s="463">
        <f t="shared" si="2"/>
        <v>17218656</v>
      </c>
      <c r="K123" s="424"/>
      <c r="L123" s="437"/>
    </row>
    <row r="124" spans="2:12" ht="18" customHeight="1">
      <c r="B124" s="466" t="s">
        <v>915</v>
      </c>
      <c r="C124" s="462" t="s">
        <v>916</v>
      </c>
      <c r="D124" s="463">
        <v>224840000</v>
      </c>
      <c r="E124" s="463"/>
      <c r="F124" s="463"/>
      <c r="G124" s="464">
        <v>69250720</v>
      </c>
      <c r="H124" s="463">
        <f t="shared" si="2"/>
        <v>155589280</v>
      </c>
      <c r="K124" s="424"/>
      <c r="L124" s="437"/>
    </row>
    <row r="125" spans="2:12" ht="18" customHeight="1">
      <c r="B125" s="466" t="s">
        <v>917</v>
      </c>
      <c r="C125" s="462" t="s">
        <v>918</v>
      </c>
      <c r="D125" s="463">
        <v>7100000</v>
      </c>
      <c r="E125" s="463"/>
      <c r="F125" s="463"/>
      <c r="G125" s="464">
        <v>1249600</v>
      </c>
      <c r="H125" s="463">
        <f t="shared" si="2"/>
        <v>5850400</v>
      </c>
      <c r="K125" s="424"/>
      <c r="L125" s="437"/>
    </row>
    <row r="126" spans="2:12" ht="18" customHeight="1">
      <c r="B126" s="466" t="s">
        <v>919</v>
      </c>
      <c r="C126" s="462" t="s">
        <v>920</v>
      </c>
      <c r="D126" s="463">
        <v>3000000</v>
      </c>
      <c r="E126" s="463"/>
      <c r="F126" s="463"/>
      <c r="G126" s="464">
        <v>396000</v>
      </c>
      <c r="H126" s="463">
        <f t="shared" si="2"/>
        <v>2604000</v>
      </c>
      <c r="K126" s="424"/>
      <c r="L126" s="437"/>
    </row>
    <row r="127" spans="2:12" ht="18" customHeight="1">
      <c r="B127" s="466" t="s">
        <v>921</v>
      </c>
      <c r="C127" s="462" t="s">
        <v>922</v>
      </c>
      <c r="D127" s="463">
        <v>8400000</v>
      </c>
      <c r="E127" s="463"/>
      <c r="F127" s="463"/>
      <c r="G127" s="464">
        <v>739200</v>
      </c>
      <c r="H127" s="463">
        <f t="shared" si="2"/>
        <v>7660800</v>
      </c>
      <c r="K127" s="424"/>
      <c r="L127" s="437"/>
    </row>
    <row r="128" spans="2:12" ht="18" customHeight="1">
      <c r="B128" s="466" t="s">
        <v>923</v>
      </c>
      <c r="C128" s="462" t="s">
        <v>924</v>
      </c>
      <c r="D128" s="463">
        <v>12000000</v>
      </c>
      <c r="E128" s="463"/>
      <c r="F128" s="463"/>
      <c r="G128" s="464">
        <v>528000</v>
      </c>
      <c r="H128" s="463">
        <f t="shared" si="2"/>
        <v>11472000</v>
      </c>
      <c r="K128" s="424"/>
      <c r="L128" s="437"/>
    </row>
    <row r="129" spans="2:12" ht="18" customHeight="1">
      <c r="B129" s="466"/>
      <c r="C129" s="462"/>
      <c r="D129" s="463"/>
      <c r="E129" s="463"/>
      <c r="F129" s="463"/>
      <c r="G129" s="464"/>
      <c r="H129" s="463"/>
      <c r="K129" s="424"/>
      <c r="L129" s="437"/>
    </row>
    <row r="130" spans="2:12" ht="18" customHeight="1">
      <c r="B130" s="466"/>
      <c r="C130" s="462"/>
      <c r="D130" s="463"/>
      <c r="E130" s="463"/>
      <c r="F130" s="463"/>
      <c r="G130" s="464"/>
      <c r="H130" s="463"/>
      <c r="K130" s="424"/>
      <c r="L130" s="437"/>
    </row>
    <row r="131" spans="2:12" ht="18" customHeight="1">
      <c r="B131" s="466"/>
      <c r="C131" s="462"/>
      <c r="D131" s="463"/>
      <c r="E131" s="463"/>
      <c r="F131" s="463"/>
      <c r="G131" s="464"/>
      <c r="H131" s="463"/>
      <c r="K131" s="424"/>
      <c r="L131" s="437"/>
    </row>
    <row r="132" spans="2:12" ht="18" customHeight="1">
      <c r="B132" s="466"/>
      <c r="C132" s="462"/>
      <c r="D132" s="463"/>
      <c r="E132" s="463"/>
      <c r="F132" s="463"/>
      <c r="G132" s="464"/>
      <c r="H132" s="463"/>
      <c r="K132" s="424"/>
      <c r="L132" s="437"/>
    </row>
    <row r="133" spans="2:12" ht="6" customHeight="1" thickBot="1">
      <c r="B133" s="467"/>
      <c r="C133" s="462"/>
      <c r="D133" s="463"/>
      <c r="E133" s="463"/>
      <c r="F133" s="468"/>
      <c r="G133" s="469"/>
      <c r="H133" s="468"/>
    </row>
    <row r="134" spans="2:12" ht="18" customHeight="1" thickTop="1">
      <c r="B134" s="639" t="s">
        <v>513</v>
      </c>
      <c r="C134" s="640"/>
      <c r="D134" s="470">
        <f>SUM(D7:D133)</f>
        <v>4054783911</v>
      </c>
      <c r="E134" s="470">
        <f>SUM(E7:E133)</f>
        <v>2718344629</v>
      </c>
      <c r="F134" s="470">
        <f>SUM(F7:F133)</f>
        <v>297514841</v>
      </c>
      <c r="G134" s="471">
        <f>SUM(G7:G133)</f>
        <v>3613289397</v>
      </c>
      <c r="H134" s="470">
        <f>SUM(H7:H133)</f>
        <v>441494514</v>
      </c>
      <c r="J134" s="437">
        <f>'증감(골프장)'!F16-H134</f>
        <v>0</v>
      </c>
      <c r="K134" s="437"/>
    </row>
  </sheetData>
  <mergeCells count="3">
    <mergeCell ref="B2:H2"/>
    <mergeCell ref="B4:H4"/>
    <mergeCell ref="B134:C13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rstPageNumber="21" orientation="portrait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3"/>
  <sheetViews>
    <sheetView showGridLines="0" view="pageBreakPreview" topLeftCell="A6" zoomScaleSheetLayoutView="100" workbookViewId="0">
      <pane ySplit="1" topLeftCell="A118" activePane="bottomLeft" state="frozen"/>
      <selection activeCell="A6" sqref="A6"/>
      <selection pane="bottomLeft" activeCell="R135" sqref="R135"/>
    </sheetView>
  </sheetViews>
  <sheetFormatPr defaultRowHeight="17.100000000000001" customHeight="1"/>
  <cols>
    <col min="1" max="1" width="0.875" style="186" customWidth="1"/>
    <col min="2" max="2" width="22.125" style="472" customWidth="1"/>
    <col min="3" max="3" width="9" style="472"/>
    <col min="4" max="4" width="13.125" style="473" customWidth="1"/>
    <col min="5" max="6" width="13.125" style="473" hidden="1" customWidth="1"/>
    <col min="7" max="7" width="13.875" style="473" bestFit="1" customWidth="1"/>
    <col min="8" max="8" width="12.125" style="473" customWidth="1"/>
    <col min="9" max="9" width="2.5" style="186" customWidth="1"/>
    <col min="10" max="10" width="14.625" style="186" bestFit="1" customWidth="1"/>
    <col min="11" max="11" width="11.625" style="186" bestFit="1" customWidth="1"/>
    <col min="12" max="16384" width="9" style="186"/>
  </cols>
  <sheetData>
    <row r="1" spans="2:11" ht="7.5" hidden="1" customHeight="1" thickBot="1">
      <c r="D1" s="472"/>
      <c r="E1" s="472"/>
      <c r="F1" s="472"/>
    </row>
    <row r="2" spans="2:11" ht="31.5" hidden="1" customHeight="1" thickTop="1" thickBot="1">
      <c r="B2" s="644" t="s">
        <v>784</v>
      </c>
      <c r="C2" s="645"/>
      <c r="D2" s="645"/>
      <c r="E2" s="645"/>
      <c r="F2" s="645"/>
      <c r="G2" s="645"/>
      <c r="H2" s="646"/>
    </row>
    <row r="3" spans="2:11" ht="8.25" hidden="1" customHeight="1" thickTop="1">
      <c r="B3" s="474"/>
      <c r="C3" s="474"/>
      <c r="D3" s="474"/>
      <c r="E3" s="474"/>
      <c r="F3" s="474"/>
    </row>
    <row r="4" spans="2:11" ht="17.100000000000001" hidden="1" customHeight="1">
      <c r="B4" s="643" t="s">
        <v>889</v>
      </c>
      <c r="C4" s="643"/>
      <c r="D4" s="643"/>
      <c r="E4" s="643"/>
      <c r="F4" s="643"/>
      <c r="G4" s="643"/>
      <c r="H4" s="643"/>
    </row>
    <row r="5" spans="2:11" ht="17.100000000000001" hidden="1" customHeight="1">
      <c r="B5" s="475" t="s">
        <v>514</v>
      </c>
      <c r="C5" s="476"/>
      <c r="D5" s="476"/>
      <c r="E5" s="476"/>
      <c r="F5" s="476"/>
      <c r="H5" s="477" t="s">
        <v>24</v>
      </c>
    </row>
    <row r="6" spans="2:11" s="187" customFormat="1" ht="17.100000000000001" customHeight="1">
      <c r="B6" s="478" t="s">
        <v>474</v>
      </c>
      <c r="C6" s="479" t="s">
        <v>54</v>
      </c>
      <c r="D6" s="480" t="s">
        <v>644</v>
      </c>
      <c r="E6" s="481" t="s">
        <v>475</v>
      </c>
      <c r="F6" s="481" t="s">
        <v>476</v>
      </c>
      <c r="G6" s="481" t="s">
        <v>477</v>
      </c>
      <c r="H6" s="481" t="s">
        <v>51</v>
      </c>
    </row>
    <row r="7" spans="2:11" ht="17.100000000000001" customHeight="1">
      <c r="B7" s="482" t="s">
        <v>189</v>
      </c>
      <c r="C7" s="483" t="s">
        <v>171</v>
      </c>
      <c r="D7" s="484">
        <v>978147374</v>
      </c>
      <c r="E7" s="484">
        <v>978147374</v>
      </c>
      <c r="F7" s="484">
        <v>0</v>
      </c>
      <c r="G7" s="484">
        <v>978147374</v>
      </c>
      <c r="H7" s="484">
        <f>D7-G7</f>
        <v>0</v>
      </c>
      <c r="J7" s="283"/>
      <c r="K7" s="289"/>
    </row>
    <row r="8" spans="2:11" ht="17.100000000000001" customHeight="1">
      <c r="B8" s="485" t="s">
        <v>190</v>
      </c>
      <c r="C8" s="486" t="s">
        <v>171</v>
      </c>
      <c r="D8" s="487">
        <v>1685990592</v>
      </c>
      <c r="E8" s="487">
        <v>1685990592</v>
      </c>
      <c r="F8" s="487">
        <v>0</v>
      </c>
      <c r="G8" s="487">
        <v>1685990592</v>
      </c>
      <c r="H8" s="487">
        <f t="shared" ref="H8:H70" si="0">D8-G8</f>
        <v>0</v>
      </c>
      <c r="J8" s="283"/>
      <c r="K8" s="289"/>
    </row>
    <row r="9" spans="2:11" ht="17.100000000000001" customHeight="1">
      <c r="B9" s="485" t="s">
        <v>191</v>
      </c>
      <c r="C9" s="486" t="s">
        <v>171</v>
      </c>
      <c r="D9" s="487">
        <v>36453902</v>
      </c>
      <c r="E9" s="487">
        <v>26873227</v>
      </c>
      <c r="F9" s="487">
        <v>2720912</v>
      </c>
      <c r="G9" s="487">
        <v>35163057</v>
      </c>
      <c r="H9" s="487">
        <f t="shared" si="0"/>
        <v>1290845</v>
      </c>
      <c r="J9" s="283"/>
      <c r="K9" s="289"/>
    </row>
    <row r="10" spans="2:11" ht="17.100000000000001" customHeight="1">
      <c r="B10" s="485" t="s">
        <v>192</v>
      </c>
      <c r="C10" s="486" t="s">
        <v>171</v>
      </c>
      <c r="D10" s="487">
        <v>15363069</v>
      </c>
      <c r="E10" s="487">
        <v>15363069</v>
      </c>
      <c r="F10" s="487">
        <v>0</v>
      </c>
      <c r="G10" s="487">
        <v>15363069</v>
      </c>
      <c r="H10" s="487">
        <f t="shared" si="0"/>
        <v>0</v>
      </c>
      <c r="J10" s="283"/>
      <c r="K10" s="289"/>
    </row>
    <row r="11" spans="2:11" ht="17.100000000000001" customHeight="1">
      <c r="B11" s="485" t="s">
        <v>193</v>
      </c>
      <c r="C11" s="486" t="s">
        <v>171</v>
      </c>
      <c r="D11" s="487">
        <v>206575071</v>
      </c>
      <c r="E11" s="487">
        <v>206574071</v>
      </c>
      <c r="F11" s="487">
        <v>0</v>
      </c>
      <c r="G11" s="487">
        <v>206574071</v>
      </c>
      <c r="H11" s="487">
        <f t="shared" si="0"/>
        <v>1000</v>
      </c>
      <c r="J11" s="283"/>
      <c r="K11" s="289"/>
    </row>
    <row r="12" spans="2:11" ht="17.100000000000001" customHeight="1">
      <c r="B12" s="485" t="s">
        <v>194</v>
      </c>
      <c r="C12" s="486" t="s">
        <v>171</v>
      </c>
      <c r="D12" s="487">
        <v>9000000</v>
      </c>
      <c r="E12" s="487">
        <v>9000000</v>
      </c>
      <c r="F12" s="487">
        <v>0</v>
      </c>
      <c r="G12" s="487">
        <v>9000000</v>
      </c>
      <c r="H12" s="487">
        <f t="shared" si="0"/>
        <v>0</v>
      </c>
      <c r="J12" s="283"/>
      <c r="K12" s="289"/>
    </row>
    <row r="13" spans="2:11" ht="17.100000000000001" customHeight="1">
      <c r="B13" s="485" t="s">
        <v>195</v>
      </c>
      <c r="C13" s="486" t="s">
        <v>171</v>
      </c>
      <c r="D13" s="487">
        <v>66633696</v>
      </c>
      <c r="E13" s="487">
        <v>49121283</v>
      </c>
      <c r="F13" s="487">
        <v>4973525</v>
      </c>
      <c r="G13" s="487">
        <v>64274174</v>
      </c>
      <c r="H13" s="487">
        <f t="shared" si="0"/>
        <v>2359522</v>
      </c>
      <c r="J13" s="283"/>
      <c r="K13" s="289"/>
    </row>
    <row r="14" spans="2:11" ht="17.100000000000001" customHeight="1">
      <c r="B14" s="485" t="s">
        <v>196</v>
      </c>
      <c r="C14" s="486" t="s">
        <v>171</v>
      </c>
      <c r="D14" s="487">
        <v>34400000</v>
      </c>
      <c r="E14" s="487">
        <v>34400000</v>
      </c>
      <c r="F14" s="487">
        <v>0</v>
      </c>
      <c r="G14" s="487">
        <v>34400000</v>
      </c>
      <c r="H14" s="487">
        <f t="shared" si="0"/>
        <v>0</v>
      </c>
      <c r="J14" s="283"/>
      <c r="K14" s="289"/>
    </row>
    <row r="15" spans="2:11" ht="17.100000000000001" customHeight="1">
      <c r="B15" s="485" t="s">
        <v>197</v>
      </c>
      <c r="C15" s="486" t="s">
        <v>171</v>
      </c>
      <c r="D15" s="487">
        <v>89418000</v>
      </c>
      <c r="E15" s="487">
        <v>89417000</v>
      </c>
      <c r="F15" s="487">
        <v>0</v>
      </c>
      <c r="G15" s="487">
        <v>89417000</v>
      </c>
      <c r="H15" s="487">
        <f t="shared" si="0"/>
        <v>1000</v>
      </c>
      <c r="J15" s="283"/>
      <c r="K15" s="289"/>
    </row>
    <row r="16" spans="2:11" ht="17.100000000000001" customHeight="1">
      <c r="B16" s="485" t="s">
        <v>198</v>
      </c>
      <c r="C16" s="486" t="s">
        <v>171</v>
      </c>
      <c r="D16" s="487">
        <v>2594153</v>
      </c>
      <c r="E16" s="487">
        <v>2594153</v>
      </c>
      <c r="F16" s="487">
        <v>0</v>
      </c>
      <c r="G16" s="487">
        <v>2594153</v>
      </c>
      <c r="H16" s="487">
        <f t="shared" si="0"/>
        <v>0</v>
      </c>
      <c r="J16" s="283"/>
      <c r="K16" s="289"/>
    </row>
    <row r="17" spans="2:11" ht="17.100000000000001" customHeight="1">
      <c r="B17" s="485" t="s">
        <v>199</v>
      </c>
      <c r="C17" s="486" t="s">
        <v>171</v>
      </c>
      <c r="D17" s="487">
        <v>420665230</v>
      </c>
      <c r="E17" s="487">
        <v>420665230</v>
      </c>
      <c r="F17" s="487">
        <v>0</v>
      </c>
      <c r="G17" s="487">
        <v>420665230</v>
      </c>
      <c r="H17" s="487">
        <f t="shared" si="0"/>
        <v>0</v>
      </c>
      <c r="J17" s="283"/>
      <c r="K17" s="289"/>
    </row>
    <row r="18" spans="2:11" ht="17.100000000000001" customHeight="1">
      <c r="B18" s="485" t="s">
        <v>200</v>
      </c>
      <c r="C18" s="486" t="s">
        <v>171</v>
      </c>
      <c r="D18" s="487">
        <v>11683046</v>
      </c>
      <c r="E18" s="487">
        <v>8612552</v>
      </c>
      <c r="F18" s="487">
        <v>872020</v>
      </c>
      <c r="G18" s="487">
        <v>11269345</v>
      </c>
      <c r="H18" s="487">
        <f t="shared" si="0"/>
        <v>413701</v>
      </c>
      <c r="J18" s="283"/>
      <c r="K18" s="289"/>
    </row>
    <row r="19" spans="2:11" ht="17.100000000000001" customHeight="1">
      <c r="B19" s="485" t="s">
        <v>201</v>
      </c>
      <c r="C19" s="486" t="s">
        <v>171</v>
      </c>
      <c r="D19" s="487">
        <v>23709200</v>
      </c>
      <c r="E19" s="487">
        <v>22532448</v>
      </c>
      <c r="F19" s="487">
        <v>1175752</v>
      </c>
      <c r="G19" s="487">
        <v>23708200</v>
      </c>
      <c r="H19" s="487">
        <f t="shared" si="0"/>
        <v>1000</v>
      </c>
      <c r="J19" s="283"/>
      <c r="K19" s="289"/>
    </row>
    <row r="20" spans="2:11" ht="17.100000000000001" customHeight="1">
      <c r="B20" s="485" t="s">
        <v>202</v>
      </c>
      <c r="C20" s="486" t="s">
        <v>171</v>
      </c>
      <c r="D20" s="487">
        <v>91918390</v>
      </c>
      <c r="E20" s="487">
        <v>91918390</v>
      </c>
      <c r="F20" s="487">
        <v>0</v>
      </c>
      <c r="G20" s="487">
        <v>91918390</v>
      </c>
      <c r="H20" s="487">
        <f t="shared" si="0"/>
        <v>0</v>
      </c>
      <c r="J20" s="283"/>
      <c r="K20" s="289"/>
    </row>
    <row r="21" spans="2:11" ht="17.100000000000001" customHeight="1">
      <c r="B21" s="485" t="s">
        <v>203</v>
      </c>
      <c r="C21" s="486" t="s">
        <v>171</v>
      </c>
      <c r="D21" s="487">
        <v>714888173</v>
      </c>
      <c r="E21" s="487">
        <v>714888173</v>
      </c>
      <c r="F21" s="487">
        <v>0</v>
      </c>
      <c r="G21" s="487">
        <v>714888173</v>
      </c>
      <c r="H21" s="487">
        <f t="shared" si="0"/>
        <v>0</v>
      </c>
      <c r="J21" s="283"/>
      <c r="K21" s="289"/>
    </row>
    <row r="22" spans="2:11" ht="17.100000000000001" customHeight="1">
      <c r="B22" s="485" t="s">
        <v>204</v>
      </c>
      <c r="C22" s="486" t="s">
        <v>171</v>
      </c>
      <c r="D22" s="487">
        <v>53909794</v>
      </c>
      <c r="E22" s="487">
        <v>53908794</v>
      </c>
      <c r="F22" s="487">
        <v>0</v>
      </c>
      <c r="G22" s="487">
        <v>53908794</v>
      </c>
      <c r="H22" s="487">
        <f t="shared" si="0"/>
        <v>1000</v>
      </c>
      <c r="J22" s="283"/>
      <c r="K22" s="289"/>
    </row>
    <row r="23" spans="2:11" ht="17.100000000000001" customHeight="1">
      <c r="B23" s="485" t="s">
        <v>205</v>
      </c>
      <c r="C23" s="486" t="s">
        <v>171</v>
      </c>
      <c r="D23" s="487">
        <v>58982679</v>
      </c>
      <c r="E23" s="487">
        <v>58982679</v>
      </c>
      <c r="F23" s="487">
        <v>0</v>
      </c>
      <c r="G23" s="487">
        <v>58982679</v>
      </c>
      <c r="H23" s="487">
        <f t="shared" si="0"/>
        <v>0</v>
      </c>
      <c r="J23" s="283"/>
      <c r="K23" s="289"/>
    </row>
    <row r="24" spans="2:11" ht="17.100000000000001" customHeight="1">
      <c r="B24" s="485" t="s">
        <v>206</v>
      </c>
      <c r="C24" s="486" t="s">
        <v>171</v>
      </c>
      <c r="D24" s="487">
        <v>31375061</v>
      </c>
      <c r="E24" s="487">
        <v>23129187</v>
      </c>
      <c r="F24" s="487">
        <v>2341828</v>
      </c>
      <c r="G24" s="487">
        <v>30264059</v>
      </c>
      <c r="H24" s="487">
        <f t="shared" si="0"/>
        <v>1111002</v>
      </c>
      <c r="J24" s="283"/>
      <c r="K24" s="289"/>
    </row>
    <row r="25" spans="2:11" ht="17.100000000000001" customHeight="1">
      <c r="B25" s="485" t="s">
        <v>207</v>
      </c>
      <c r="C25" s="486" t="s">
        <v>171</v>
      </c>
      <c r="D25" s="487">
        <v>445600143</v>
      </c>
      <c r="E25" s="487">
        <v>445600143</v>
      </c>
      <c r="F25" s="487">
        <v>0</v>
      </c>
      <c r="G25" s="487">
        <v>445600143</v>
      </c>
      <c r="H25" s="487">
        <f t="shared" si="0"/>
        <v>0</v>
      </c>
      <c r="J25" s="283"/>
      <c r="K25" s="289"/>
    </row>
    <row r="26" spans="2:11" ht="17.100000000000001" customHeight="1">
      <c r="B26" s="485" t="s">
        <v>208</v>
      </c>
      <c r="C26" s="486" t="s">
        <v>171</v>
      </c>
      <c r="D26" s="487">
        <v>60720000</v>
      </c>
      <c r="E26" s="487">
        <v>60720000</v>
      </c>
      <c r="F26" s="487">
        <v>0</v>
      </c>
      <c r="G26" s="487">
        <v>60720000</v>
      </c>
      <c r="H26" s="487">
        <f t="shared" si="0"/>
        <v>0</v>
      </c>
      <c r="J26" s="283"/>
      <c r="K26" s="289"/>
    </row>
    <row r="27" spans="2:11" ht="17.100000000000001" customHeight="1">
      <c r="B27" s="485" t="s">
        <v>209</v>
      </c>
      <c r="C27" s="486" t="s">
        <v>171</v>
      </c>
      <c r="D27" s="487">
        <v>134175964</v>
      </c>
      <c r="E27" s="487">
        <v>134175964</v>
      </c>
      <c r="F27" s="487">
        <v>0</v>
      </c>
      <c r="G27" s="487">
        <v>134175964</v>
      </c>
      <c r="H27" s="487">
        <f t="shared" si="0"/>
        <v>0</v>
      </c>
      <c r="J27" s="283"/>
      <c r="K27" s="289"/>
    </row>
    <row r="28" spans="2:11" ht="17.100000000000001" customHeight="1">
      <c r="B28" s="485" t="s">
        <v>210</v>
      </c>
      <c r="C28" s="486" t="s">
        <v>171</v>
      </c>
      <c r="D28" s="487">
        <v>9897000</v>
      </c>
      <c r="E28" s="487">
        <v>9897000</v>
      </c>
      <c r="F28" s="487">
        <v>0</v>
      </c>
      <c r="G28" s="487">
        <v>9897000</v>
      </c>
      <c r="H28" s="487">
        <f t="shared" si="0"/>
        <v>0</v>
      </c>
      <c r="J28" s="283"/>
      <c r="K28" s="289"/>
    </row>
    <row r="29" spans="2:11" ht="17.100000000000001" customHeight="1">
      <c r="B29" s="485" t="s">
        <v>211</v>
      </c>
      <c r="C29" s="486" t="s">
        <v>171</v>
      </c>
      <c r="D29" s="487">
        <v>445717500</v>
      </c>
      <c r="E29" s="487">
        <v>445717500</v>
      </c>
      <c r="F29" s="487">
        <v>0</v>
      </c>
      <c r="G29" s="487">
        <v>445717500</v>
      </c>
      <c r="H29" s="487">
        <f t="shared" si="0"/>
        <v>0</v>
      </c>
      <c r="J29" s="283"/>
      <c r="K29" s="289"/>
    </row>
    <row r="30" spans="2:11" ht="17.100000000000001" customHeight="1">
      <c r="B30" s="485" t="s">
        <v>212</v>
      </c>
      <c r="C30" s="486" t="s">
        <v>171</v>
      </c>
      <c r="D30" s="487">
        <v>29206477</v>
      </c>
      <c r="E30" s="487">
        <v>27756881</v>
      </c>
      <c r="F30" s="487">
        <v>1448596</v>
      </c>
      <c r="G30" s="487">
        <v>29205477</v>
      </c>
      <c r="H30" s="487">
        <f t="shared" si="0"/>
        <v>1000</v>
      </c>
      <c r="J30" s="283"/>
      <c r="K30" s="289"/>
    </row>
    <row r="31" spans="2:11" ht="17.100000000000001" customHeight="1">
      <c r="B31" s="485" t="s">
        <v>213</v>
      </c>
      <c r="C31" s="486" t="s">
        <v>171</v>
      </c>
      <c r="D31" s="487">
        <v>136797530</v>
      </c>
      <c r="E31" s="487">
        <v>136797530</v>
      </c>
      <c r="F31" s="487">
        <v>0</v>
      </c>
      <c r="G31" s="487">
        <v>136797530</v>
      </c>
      <c r="H31" s="487">
        <f t="shared" si="0"/>
        <v>0</v>
      </c>
      <c r="J31" s="283"/>
      <c r="K31" s="289"/>
    </row>
    <row r="32" spans="2:11" ht="17.100000000000001" customHeight="1">
      <c r="B32" s="485" t="s">
        <v>214</v>
      </c>
      <c r="C32" s="486" t="s">
        <v>171</v>
      </c>
      <c r="D32" s="487">
        <v>4000000</v>
      </c>
      <c r="E32" s="487">
        <v>4000000</v>
      </c>
      <c r="F32" s="487">
        <v>0</v>
      </c>
      <c r="G32" s="487">
        <v>4000000</v>
      </c>
      <c r="H32" s="487">
        <f t="shared" si="0"/>
        <v>0</v>
      </c>
      <c r="J32" s="283"/>
      <c r="K32" s="289"/>
    </row>
    <row r="33" spans="2:11" ht="17.100000000000001" customHeight="1">
      <c r="B33" s="485" t="s">
        <v>215</v>
      </c>
      <c r="C33" s="486" t="s">
        <v>171</v>
      </c>
      <c r="D33" s="487">
        <v>6968000</v>
      </c>
      <c r="E33" s="487">
        <v>6968000</v>
      </c>
      <c r="F33" s="487">
        <v>0</v>
      </c>
      <c r="G33" s="487">
        <v>6968000</v>
      </c>
      <c r="H33" s="487">
        <f t="shared" si="0"/>
        <v>0</v>
      </c>
      <c r="J33" s="283"/>
      <c r="K33" s="289"/>
    </row>
    <row r="34" spans="2:11" ht="17.100000000000001" customHeight="1">
      <c r="B34" s="485" t="s">
        <v>216</v>
      </c>
      <c r="C34" s="486" t="s">
        <v>171</v>
      </c>
      <c r="D34" s="487">
        <v>2601920</v>
      </c>
      <c r="E34" s="487">
        <v>2472780</v>
      </c>
      <c r="F34" s="487">
        <v>128140</v>
      </c>
      <c r="G34" s="487">
        <v>2600920</v>
      </c>
      <c r="H34" s="487">
        <f t="shared" si="0"/>
        <v>1000</v>
      </c>
      <c r="J34" s="283"/>
      <c r="K34" s="289"/>
    </row>
    <row r="35" spans="2:11" ht="17.100000000000001" customHeight="1">
      <c r="B35" s="485" t="s">
        <v>217</v>
      </c>
      <c r="C35" s="486" t="s">
        <v>171</v>
      </c>
      <c r="D35" s="487">
        <v>12100000</v>
      </c>
      <c r="E35" s="487">
        <v>12100000</v>
      </c>
      <c r="F35" s="487">
        <v>0</v>
      </c>
      <c r="G35" s="487">
        <v>12100000</v>
      </c>
      <c r="H35" s="487">
        <f t="shared" si="0"/>
        <v>0</v>
      </c>
      <c r="J35" s="283"/>
      <c r="K35" s="289"/>
    </row>
    <row r="36" spans="2:11" ht="17.100000000000001" customHeight="1">
      <c r="B36" s="485" t="s">
        <v>218</v>
      </c>
      <c r="C36" s="486" t="s">
        <v>724</v>
      </c>
      <c r="D36" s="487">
        <v>62838624</v>
      </c>
      <c r="E36" s="487">
        <v>54364064</v>
      </c>
      <c r="F36" s="487">
        <v>3338977</v>
      </c>
      <c r="G36" s="487">
        <v>62837624</v>
      </c>
      <c r="H36" s="487">
        <f t="shared" si="0"/>
        <v>1000</v>
      </c>
      <c r="J36" s="283"/>
      <c r="K36" s="289"/>
    </row>
    <row r="37" spans="2:11" ht="17.100000000000001" customHeight="1">
      <c r="B37" s="485" t="s">
        <v>219</v>
      </c>
      <c r="C37" s="486" t="s">
        <v>724</v>
      </c>
      <c r="D37" s="487">
        <v>14810600</v>
      </c>
      <c r="E37" s="487">
        <v>9843404</v>
      </c>
      <c r="F37" s="487">
        <v>1187160</v>
      </c>
      <c r="G37" s="487">
        <v>13845840</v>
      </c>
      <c r="H37" s="487">
        <f>D37-G37</f>
        <v>964760</v>
      </c>
      <c r="J37" s="283"/>
      <c r="K37" s="289"/>
    </row>
    <row r="38" spans="2:11" ht="17.100000000000001" customHeight="1">
      <c r="B38" s="485" t="s">
        <v>220</v>
      </c>
      <c r="C38" s="486" t="s">
        <v>724</v>
      </c>
      <c r="D38" s="487">
        <v>11641000</v>
      </c>
      <c r="E38" s="487">
        <v>11640000</v>
      </c>
      <c r="F38" s="487">
        <v>0</v>
      </c>
      <c r="G38" s="487">
        <v>11640000</v>
      </c>
      <c r="H38" s="487">
        <f t="shared" si="0"/>
        <v>1000</v>
      </c>
      <c r="J38" s="283"/>
      <c r="K38" s="289"/>
    </row>
    <row r="39" spans="2:11" ht="17.100000000000001" customHeight="1">
      <c r="B39" s="485" t="s">
        <v>221</v>
      </c>
      <c r="C39" s="486" t="s">
        <v>725</v>
      </c>
      <c r="D39" s="487">
        <v>4869131</v>
      </c>
      <c r="E39" s="487">
        <v>4212469</v>
      </c>
      <c r="F39" s="487">
        <v>258725</v>
      </c>
      <c r="G39" s="487">
        <v>4868131</v>
      </c>
      <c r="H39" s="487">
        <f t="shared" si="0"/>
        <v>1000</v>
      </c>
      <c r="J39" s="283"/>
      <c r="K39" s="289"/>
    </row>
    <row r="40" spans="2:11" ht="17.100000000000001" customHeight="1">
      <c r="B40" s="485" t="s">
        <v>220</v>
      </c>
      <c r="C40" s="486" t="s">
        <v>726</v>
      </c>
      <c r="D40" s="487">
        <v>60063636</v>
      </c>
      <c r="E40" s="487">
        <v>60062636</v>
      </c>
      <c r="F40" s="487">
        <v>0</v>
      </c>
      <c r="G40" s="487">
        <v>60062636</v>
      </c>
      <c r="H40" s="487">
        <f t="shared" si="0"/>
        <v>1000</v>
      </c>
      <c r="J40" s="283"/>
      <c r="K40" s="289"/>
    </row>
    <row r="41" spans="2:11" ht="17.100000000000001" customHeight="1">
      <c r="B41" s="485" t="s">
        <v>222</v>
      </c>
      <c r="C41" s="486" t="s">
        <v>727</v>
      </c>
      <c r="D41" s="487">
        <v>79326125</v>
      </c>
      <c r="E41" s="487">
        <v>79325125</v>
      </c>
      <c r="F41" s="487">
        <v>0</v>
      </c>
      <c r="G41" s="487">
        <v>79325125</v>
      </c>
      <c r="H41" s="487">
        <f t="shared" si="0"/>
        <v>1000</v>
      </c>
      <c r="J41" s="283"/>
      <c r="K41" s="289"/>
    </row>
    <row r="42" spans="2:11" ht="17.100000000000001" customHeight="1">
      <c r="B42" s="485" t="s">
        <v>223</v>
      </c>
      <c r="C42" s="486" t="s">
        <v>728</v>
      </c>
      <c r="D42" s="487">
        <v>4000000</v>
      </c>
      <c r="E42" s="487">
        <v>3999000</v>
      </c>
      <c r="F42" s="487">
        <v>0</v>
      </c>
      <c r="G42" s="487">
        <v>3999000</v>
      </c>
      <c r="H42" s="487">
        <f t="shared" si="0"/>
        <v>1000</v>
      </c>
      <c r="J42" s="283"/>
      <c r="K42" s="289"/>
    </row>
    <row r="43" spans="2:11" ht="17.100000000000001" customHeight="1">
      <c r="B43" s="485" t="s">
        <v>224</v>
      </c>
      <c r="C43" s="486" t="s">
        <v>729</v>
      </c>
      <c r="D43" s="487">
        <v>3452465</v>
      </c>
      <c r="E43" s="487">
        <v>2080284</v>
      </c>
      <c r="F43" s="487">
        <v>282669</v>
      </c>
      <c r="G43" s="487">
        <v>3108642</v>
      </c>
      <c r="H43" s="487">
        <f t="shared" si="0"/>
        <v>343823</v>
      </c>
      <c r="J43" s="283"/>
      <c r="K43" s="289"/>
    </row>
    <row r="44" spans="2:11" ht="17.100000000000001" customHeight="1">
      <c r="B44" s="485" t="s">
        <v>225</v>
      </c>
      <c r="C44" s="486" t="s">
        <v>730</v>
      </c>
      <c r="D44" s="487">
        <v>83368182</v>
      </c>
      <c r="E44" s="487">
        <v>83368182</v>
      </c>
      <c r="F44" s="487">
        <v>0</v>
      </c>
      <c r="G44" s="487">
        <v>83368182</v>
      </c>
      <c r="H44" s="487">
        <f t="shared" si="0"/>
        <v>0</v>
      </c>
      <c r="J44" s="283"/>
      <c r="K44" s="289"/>
    </row>
    <row r="45" spans="2:11" ht="17.100000000000001" customHeight="1">
      <c r="B45" s="485" t="s">
        <v>226</v>
      </c>
      <c r="C45" s="486" t="s">
        <v>731</v>
      </c>
      <c r="D45" s="487">
        <v>680692</v>
      </c>
      <c r="E45" s="487">
        <v>646908</v>
      </c>
      <c r="F45" s="487">
        <v>32784</v>
      </c>
      <c r="G45" s="487">
        <v>679692</v>
      </c>
      <c r="H45" s="487">
        <f t="shared" si="0"/>
        <v>1000</v>
      </c>
      <c r="J45" s="283"/>
      <c r="K45" s="289"/>
    </row>
    <row r="46" spans="2:11" ht="17.100000000000001" customHeight="1">
      <c r="B46" s="485" t="s">
        <v>227</v>
      </c>
      <c r="C46" s="486" t="s">
        <v>608</v>
      </c>
      <c r="D46" s="487">
        <v>25596000</v>
      </c>
      <c r="E46" s="487">
        <v>24325601</v>
      </c>
      <c r="F46" s="487">
        <v>1269399</v>
      </c>
      <c r="G46" s="487">
        <v>25595000</v>
      </c>
      <c r="H46" s="487">
        <f t="shared" si="0"/>
        <v>1000</v>
      </c>
      <c r="J46" s="283"/>
      <c r="K46" s="289"/>
    </row>
    <row r="47" spans="2:11" ht="17.100000000000001" customHeight="1">
      <c r="B47" s="485" t="s">
        <v>228</v>
      </c>
      <c r="C47" s="486" t="s">
        <v>609</v>
      </c>
      <c r="D47" s="487">
        <v>15970909</v>
      </c>
      <c r="E47" s="487">
        <v>15178229</v>
      </c>
      <c r="F47" s="487">
        <v>791680</v>
      </c>
      <c r="G47" s="487">
        <v>15969909</v>
      </c>
      <c r="H47" s="487">
        <f t="shared" si="0"/>
        <v>1000</v>
      </c>
      <c r="J47" s="283"/>
      <c r="K47" s="289"/>
    </row>
    <row r="48" spans="2:11" ht="17.100000000000001" customHeight="1">
      <c r="B48" s="485" t="s">
        <v>229</v>
      </c>
      <c r="C48" s="486" t="s">
        <v>610</v>
      </c>
      <c r="D48" s="487">
        <v>4304726</v>
      </c>
      <c r="E48" s="487">
        <v>4091071</v>
      </c>
      <c r="F48" s="487">
        <v>212655</v>
      </c>
      <c r="G48" s="487">
        <v>4303726</v>
      </c>
      <c r="H48" s="487">
        <f t="shared" si="0"/>
        <v>1000</v>
      </c>
      <c r="J48" s="283"/>
      <c r="K48" s="289"/>
    </row>
    <row r="49" spans="2:11" ht="17.100000000000001" customHeight="1">
      <c r="B49" s="485" t="s">
        <v>230</v>
      </c>
      <c r="C49" s="488" t="s">
        <v>732</v>
      </c>
      <c r="D49" s="487">
        <v>4339030</v>
      </c>
      <c r="E49" s="487">
        <v>3944861</v>
      </c>
      <c r="F49" s="487">
        <v>177770</v>
      </c>
      <c r="G49" s="487">
        <v>4338030</v>
      </c>
      <c r="H49" s="487">
        <f t="shared" si="0"/>
        <v>1000</v>
      </c>
      <c r="J49" s="283"/>
      <c r="K49" s="289"/>
    </row>
    <row r="50" spans="2:11" ht="17.100000000000001" customHeight="1">
      <c r="B50" s="485" t="s">
        <v>733</v>
      </c>
      <c r="C50" s="488" t="s">
        <v>734</v>
      </c>
      <c r="D50" s="487">
        <v>28103637</v>
      </c>
      <c r="E50" s="487">
        <v>25550631</v>
      </c>
      <c r="F50" s="487">
        <v>1151406</v>
      </c>
      <c r="G50" s="487">
        <v>28102637</v>
      </c>
      <c r="H50" s="487">
        <f t="shared" si="0"/>
        <v>1000</v>
      </c>
      <c r="J50" s="283"/>
      <c r="K50" s="289"/>
    </row>
    <row r="51" spans="2:11" ht="17.100000000000001" customHeight="1">
      <c r="B51" s="485" t="s">
        <v>231</v>
      </c>
      <c r="C51" s="486" t="s">
        <v>735</v>
      </c>
      <c r="D51" s="487">
        <v>27798000</v>
      </c>
      <c r="E51" s="487">
        <v>25272759</v>
      </c>
      <c r="F51" s="487">
        <v>1138884</v>
      </c>
      <c r="G51" s="487">
        <v>27797000</v>
      </c>
      <c r="H51" s="487">
        <f t="shared" si="0"/>
        <v>1000</v>
      </c>
      <c r="J51" s="283"/>
      <c r="K51" s="289"/>
    </row>
    <row r="52" spans="2:11" ht="17.100000000000001" customHeight="1">
      <c r="B52" s="489" t="s">
        <v>232</v>
      </c>
      <c r="C52" s="490" t="s">
        <v>611</v>
      </c>
      <c r="D52" s="491">
        <v>11706818</v>
      </c>
      <c r="E52" s="491">
        <v>10643341</v>
      </c>
      <c r="F52" s="491">
        <v>479628</v>
      </c>
      <c r="G52" s="491">
        <v>11705818</v>
      </c>
      <c r="H52" s="491">
        <f t="shared" si="0"/>
        <v>1000</v>
      </c>
      <c r="J52" s="283"/>
      <c r="K52" s="289"/>
    </row>
    <row r="53" spans="2:11" ht="17.100000000000001" customHeight="1">
      <c r="B53" s="485" t="s">
        <v>233</v>
      </c>
      <c r="C53" s="486" t="s">
        <v>612</v>
      </c>
      <c r="D53" s="487">
        <v>2952600</v>
      </c>
      <c r="E53" s="487">
        <v>2684378</v>
      </c>
      <c r="F53" s="487">
        <v>120968</v>
      </c>
      <c r="G53" s="487">
        <v>2951600</v>
      </c>
      <c r="H53" s="487">
        <f t="shared" si="0"/>
        <v>1000</v>
      </c>
      <c r="J53" s="283"/>
      <c r="K53" s="289"/>
    </row>
    <row r="54" spans="2:11" ht="17.100000000000001" customHeight="1">
      <c r="B54" s="485" t="s">
        <v>234</v>
      </c>
      <c r="C54" s="486" t="s">
        <v>612</v>
      </c>
      <c r="D54" s="487">
        <v>41744727</v>
      </c>
      <c r="E54" s="487">
        <v>37952529</v>
      </c>
      <c r="F54" s="487">
        <v>1710281</v>
      </c>
      <c r="G54" s="487">
        <v>41743727</v>
      </c>
      <c r="H54" s="487">
        <f t="shared" si="0"/>
        <v>1000</v>
      </c>
      <c r="J54" s="283"/>
      <c r="K54" s="289"/>
    </row>
    <row r="55" spans="2:11" ht="17.100000000000001" customHeight="1">
      <c r="B55" s="485" t="s">
        <v>235</v>
      </c>
      <c r="C55" s="486" t="s">
        <v>613</v>
      </c>
      <c r="D55" s="487">
        <v>30268282</v>
      </c>
      <c r="E55" s="487">
        <v>27518634</v>
      </c>
      <c r="F55" s="487">
        <v>1240091</v>
      </c>
      <c r="G55" s="487">
        <v>30267282</v>
      </c>
      <c r="H55" s="487">
        <f t="shared" si="0"/>
        <v>1000</v>
      </c>
      <c r="J55" s="283"/>
      <c r="K55" s="289"/>
    </row>
    <row r="56" spans="2:11" ht="17.100000000000001" customHeight="1">
      <c r="B56" s="485" t="s">
        <v>236</v>
      </c>
      <c r="C56" s="488" t="s">
        <v>613</v>
      </c>
      <c r="D56" s="487">
        <v>23677386</v>
      </c>
      <c r="E56" s="487">
        <v>21526472</v>
      </c>
      <c r="F56" s="487">
        <v>970062</v>
      </c>
      <c r="G56" s="487">
        <v>23676386</v>
      </c>
      <c r="H56" s="487">
        <f t="shared" si="0"/>
        <v>1000</v>
      </c>
      <c r="J56" s="283"/>
      <c r="K56" s="289"/>
    </row>
    <row r="57" spans="2:11" ht="17.100000000000001" customHeight="1">
      <c r="B57" s="485" t="s">
        <v>230</v>
      </c>
      <c r="C57" s="492" t="s">
        <v>647</v>
      </c>
      <c r="D57" s="487">
        <v>4195200</v>
      </c>
      <c r="E57" s="487">
        <v>3629426</v>
      </c>
      <c r="F57" s="487">
        <v>222915</v>
      </c>
      <c r="G57" s="487">
        <v>4194200</v>
      </c>
      <c r="H57" s="487">
        <f t="shared" si="0"/>
        <v>1000</v>
      </c>
      <c r="J57" s="283"/>
      <c r="K57" s="289"/>
    </row>
    <row r="58" spans="2:11" ht="17.100000000000001" customHeight="1">
      <c r="B58" s="485" t="s">
        <v>237</v>
      </c>
      <c r="C58" s="486" t="s">
        <v>736</v>
      </c>
      <c r="D58" s="487">
        <v>32477591</v>
      </c>
      <c r="E58" s="487">
        <v>28097589</v>
      </c>
      <c r="F58" s="487">
        <v>1725721</v>
      </c>
      <c r="G58" s="487">
        <v>32476591</v>
      </c>
      <c r="H58" s="487">
        <f t="shared" si="0"/>
        <v>1000</v>
      </c>
      <c r="J58" s="283"/>
      <c r="K58" s="289"/>
    </row>
    <row r="59" spans="2:11" ht="17.100000000000001" customHeight="1">
      <c r="B59" s="485" t="s">
        <v>238</v>
      </c>
      <c r="C59" s="486" t="s">
        <v>614</v>
      </c>
      <c r="D59" s="487">
        <v>5991655</v>
      </c>
      <c r="E59" s="487">
        <v>5183607</v>
      </c>
      <c r="F59" s="487">
        <v>318371</v>
      </c>
      <c r="G59" s="487">
        <v>5990655</v>
      </c>
      <c r="H59" s="487">
        <f t="shared" si="0"/>
        <v>1000</v>
      </c>
      <c r="J59" s="283"/>
      <c r="K59" s="289"/>
    </row>
    <row r="60" spans="2:11" ht="17.100000000000001" customHeight="1">
      <c r="B60" s="493" t="s">
        <v>230</v>
      </c>
      <c r="C60" s="486" t="s">
        <v>737</v>
      </c>
      <c r="D60" s="494">
        <v>4292273</v>
      </c>
      <c r="E60" s="494">
        <v>3521349</v>
      </c>
      <c r="F60" s="494">
        <v>269052</v>
      </c>
      <c r="G60" s="494">
        <v>4291273</v>
      </c>
      <c r="H60" s="494">
        <f t="shared" si="0"/>
        <v>1000</v>
      </c>
      <c r="J60" s="283"/>
      <c r="K60" s="289"/>
    </row>
    <row r="61" spans="2:11" ht="17.100000000000001" customHeight="1">
      <c r="B61" s="485" t="s">
        <v>239</v>
      </c>
      <c r="C61" s="488" t="s">
        <v>738</v>
      </c>
      <c r="D61" s="487">
        <v>2485000</v>
      </c>
      <c r="E61" s="487">
        <v>2038676</v>
      </c>
      <c r="F61" s="487">
        <v>155767</v>
      </c>
      <c r="G61" s="487">
        <v>2484000</v>
      </c>
      <c r="H61" s="487">
        <f t="shared" si="0"/>
        <v>1000</v>
      </c>
      <c r="J61" s="283"/>
      <c r="K61" s="289"/>
    </row>
    <row r="62" spans="2:11" ht="17.100000000000001" customHeight="1">
      <c r="B62" s="485" t="s">
        <v>240</v>
      </c>
      <c r="C62" s="488" t="s">
        <v>739</v>
      </c>
      <c r="D62" s="487">
        <v>23042727</v>
      </c>
      <c r="E62" s="487">
        <v>18904085</v>
      </c>
      <c r="F62" s="487">
        <v>1444386</v>
      </c>
      <c r="G62" s="487">
        <v>23041727</v>
      </c>
      <c r="H62" s="487">
        <f t="shared" si="0"/>
        <v>1000</v>
      </c>
      <c r="J62" s="283"/>
      <c r="K62" s="289"/>
    </row>
    <row r="63" spans="2:11" ht="17.100000000000001" customHeight="1">
      <c r="B63" s="485" t="s">
        <v>241</v>
      </c>
      <c r="C63" s="488" t="s">
        <v>740</v>
      </c>
      <c r="D63" s="487">
        <v>78744785</v>
      </c>
      <c r="E63" s="487">
        <v>61204011</v>
      </c>
      <c r="F63" s="487">
        <v>5490262</v>
      </c>
      <c r="G63" s="487">
        <v>78743785</v>
      </c>
      <c r="H63" s="487">
        <f t="shared" si="0"/>
        <v>1000</v>
      </c>
      <c r="J63" s="283"/>
      <c r="K63" s="289"/>
    </row>
    <row r="64" spans="2:11" ht="17.100000000000001" customHeight="1">
      <c r="B64" s="485" t="s">
        <v>242</v>
      </c>
      <c r="C64" s="488" t="s">
        <v>741</v>
      </c>
      <c r="D64" s="487">
        <v>8680000</v>
      </c>
      <c r="E64" s="487">
        <v>6746489</v>
      </c>
      <c r="F64" s="487">
        <v>605189</v>
      </c>
      <c r="G64" s="487">
        <v>8679000</v>
      </c>
      <c r="H64" s="487">
        <f t="shared" si="0"/>
        <v>1000</v>
      </c>
      <c r="J64" s="283"/>
      <c r="K64" s="289"/>
    </row>
    <row r="65" spans="2:11" ht="17.100000000000001" customHeight="1">
      <c r="B65" s="485" t="s">
        <v>243</v>
      </c>
      <c r="C65" s="486" t="s">
        <v>742</v>
      </c>
      <c r="D65" s="487">
        <v>9072000</v>
      </c>
      <c r="E65" s="487">
        <v>6687731</v>
      </c>
      <c r="F65" s="487">
        <v>677132</v>
      </c>
      <c r="G65" s="487">
        <v>8750757</v>
      </c>
      <c r="H65" s="487">
        <f t="shared" si="0"/>
        <v>321243</v>
      </c>
      <c r="J65" s="283"/>
      <c r="K65" s="289"/>
    </row>
    <row r="66" spans="2:11" ht="17.100000000000001" customHeight="1">
      <c r="B66" s="485" t="s">
        <v>244</v>
      </c>
      <c r="C66" s="495" t="s">
        <v>743</v>
      </c>
      <c r="D66" s="487">
        <v>30456000</v>
      </c>
      <c r="E66" s="487">
        <v>22451671</v>
      </c>
      <c r="F66" s="487">
        <v>2273229</v>
      </c>
      <c r="G66" s="487">
        <v>29377542</v>
      </c>
      <c r="H66" s="487">
        <f t="shared" si="0"/>
        <v>1078458</v>
      </c>
      <c r="J66" s="283"/>
      <c r="K66" s="289"/>
    </row>
    <row r="67" spans="2:11" ht="17.100000000000001" customHeight="1">
      <c r="B67" s="485" t="s">
        <v>245</v>
      </c>
      <c r="C67" s="495" t="s">
        <v>615</v>
      </c>
      <c r="D67" s="487">
        <v>126360000</v>
      </c>
      <c r="E67" s="487">
        <v>93150548</v>
      </c>
      <c r="F67" s="487">
        <v>9431484</v>
      </c>
      <c r="G67" s="487">
        <v>121885548</v>
      </c>
      <c r="H67" s="487">
        <f t="shared" si="0"/>
        <v>4474452</v>
      </c>
      <c r="J67" s="283"/>
      <c r="K67" s="289"/>
    </row>
    <row r="68" spans="2:11" ht="17.100000000000001" customHeight="1">
      <c r="B68" s="485" t="s">
        <v>246</v>
      </c>
      <c r="C68" s="495" t="s">
        <v>656</v>
      </c>
      <c r="D68" s="487">
        <v>17556000</v>
      </c>
      <c r="E68" s="487">
        <v>12263042</v>
      </c>
      <c r="F68" s="487">
        <v>1370876</v>
      </c>
      <c r="G68" s="487">
        <v>16679790</v>
      </c>
      <c r="H68" s="487">
        <f t="shared" si="0"/>
        <v>876210</v>
      </c>
      <c r="J68" s="283"/>
      <c r="K68" s="289"/>
    </row>
    <row r="69" spans="2:11" ht="17.100000000000001" customHeight="1">
      <c r="B69" s="485" t="s">
        <v>247</v>
      </c>
      <c r="C69" s="495" t="s">
        <v>744</v>
      </c>
      <c r="D69" s="487">
        <v>9577273</v>
      </c>
      <c r="E69" s="487">
        <v>6689822</v>
      </c>
      <c r="F69" s="487">
        <v>747850</v>
      </c>
      <c r="G69" s="487">
        <v>9099278</v>
      </c>
      <c r="H69" s="487">
        <f t="shared" si="0"/>
        <v>477995</v>
      </c>
      <c r="J69" s="283"/>
      <c r="K69" s="289"/>
    </row>
    <row r="70" spans="2:11" ht="17.100000000000001" customHeight="1">
      <c r="B70" s="496" t="s">
        <v>248</v>
      </c>
      <c r="C70" s="486" t="s">
        <v>616</v>
      </c>
      <c r="D70" s="487">
        <v>31318182</v>
      </c>
      <c r="E70" s="487">
        <v>21876065</v>
      </c>
      <c r="F70" s="487">
        <v>2445508</v>
      </c>
      <c r="G70" s="487">
        <v>29755111</v>
      </c>
      <c r="H70" s="487">
        <f t="shared" si="0"/>
        <v>1563071</v>
      </c>
      <c r="J70" s="283"/>
      <c r="K70" s="289"/>
    </row>
    <row r="71" spans="2:11" ht="17.100000000000001" customHeight="1">
      <c r="B71" s="496" t="s">
        <v>745</v>
      </c>
      <c r="C71" s="486" t="s">
        <v>634</v>
      </c>
      <c r="D71" s="487">
        <v>7029000</v>
      </c>
      <c r="E71" s="487">
        <v>4671605</v>
      </c>
      <c r="F71" s="487">
        <v>563417</v>
      </c>
      <c r="G71" s="487">
        <v>6571132</v>
      </c>
      <c r="H71" s="487">
        <f t="shared" ref="H71:H134" si="1">D71-G71</f>
        <v>457868</v>
      </c>
      <c r="J71" s="283"/>
      <c r="K71" s="289"/>
    </row>
    <row r="72" spans="2:11" ht="17.100000000000001" customHeight="1">
      <c r="B72" s="496" t="s">
        <v>249</v>
      </c>
      <c r="C72" s="495" t="s">
        <v>658</v>
      </c>
      <c r="D72" s="487">
        <v>95622800</v>
      </c>
      <c r="E72" s="487">
        <v>63552717</v>
      </c>
      <c r="F72" s="487">
        <v>7664750</v>
      </c>
      <c r="G72" s="487">
        <v>89393948</v>
      </c>
      <c r="H72" s="487">
        <f t="shared" si="1"/>
        <v>6228852</v>
      </c>
      <c r="J72" s="283"/>
      <c r="K72" s="289"/>
    </row>
    <row r="73" spans="2:11" ht="17.100000000000001" customHeight="1">
      <c r="B73" s="496" t="s">
        <v>250</v>
      </c>
      <c r="C73" s="495" t="s">
        <v>746</v>
      </c>
      <c r="D73" s="487">
        <v>97267500</v>
      </c>
      <c r="E73" s="487">
        <v>64645816</v>
      </c>
      <c r="F73" s="487">
        <v>7796582</v>
      </c>
      <c r="G73" s="487">
        <v>90931512</v>
      </c>
      <c r="H73" s="487">
        <f t="shared" si="1"/>
        <v>6335988</v>
      </c>
      <c r="J73" s="283"/>
      <c r="K73" s="289"/>
    </row>
    <row r="74" spans="2:11" ht="17.100000000000001" customHeight="1">
      <c r="B74" s="496" t="s">
        <v>252</v>
      </c>
      <c r="C74" s="486" t="s">
        <v>747</v>
      </c>
      <c r="D74" s="487">
        <v>1395208870</v>
      </c>
      <c r="E74" s="487">
        <v>927282139</v>
      </c>
      <c r="F74" s="487">
        <v>111834489</v>
      </c>
      <c r="G74" s="487">
        <v>1304325212</v>
      </c>
      <c r="H74" s="487">
        <f t="shared" si="1"/>
        <v>90883658</v>
      </c>
      <c r="J74" s="283"/>
      <c r="K74" s="289"/>
    </row>
    <row r="75" spans="2:11" ht="17.100000000000001" customHeight="1">
      <c r="B75" s="496" t="s">
        <v>253</v>
      </c>
      <c r="C75" s="495" t="s">
        <v>617</v>
      </c>
      <c r="D75" s="487">
        <v>4773754</v>
      </c>
      <c r="E75" s="487">
        <v>3172727</v>
      </c>
      <c r="F75" s="487">
        <v>382645</v>
      </c>
      <c r="G75" s="487">
        <v>4462792</v>
      </c>
      <c r="H75" s="487">
        <f t="shared" si="1"/>
        <v>310962</v>
      </c>
      <c r="J75" s="283"/>
      <c r="K75" s="289"/>
    </row>
    <row r="76" spans="2:11" ht="17.100000000000001" customHeight="1">
      <c r="B76" s="496" t="s">
        <v>253</v>
      </c>
      <c r="C76" s="495" t="s">
        <v>617</v>
      </c>
      <c r="D76" s="487">
        <v>443520</v>
      </c>
      <c r="E76" s="487">
        <v>294772</v>
      </c>
      <c r="F76" s="487">
        <v>35551</v>
      </c>
      <c r="G76" s="487">
        <v>414629</v>
      </c>
      <c r="H76" s="487">
        <f t="shared" si="1"/>
        <v>28891</v>
      </c>
      <c r="J76" s="283"/>
      <c r="K76" s="289"/>
    </row>
    <row r="77" spans="2:11" ht="17.100000000000001" customHeight="1">
      <c r="B77" s="496" t="s">
        <v>253</v>
      </c>
      <c r="C77" s="495" t="s">
        <v>599</v>
      </c>
      <c r="D77" s="487">
        <v>209952111</v>
      </c>
      <c r="E77" s="487">
        <v>139538135</v>
      </c>
      <c r="F77" s="487">
        <v>16828940</v>
      </c>
      <c r="G77" s="487">
        <v>196275868</v>
      </c>
      <c r="H77" s="487">
        <f t="shared" si="1"/>
        <v>13676243</v>
      </c>
      <c r="J77" s="283"/>
      <c r="K77" s="289"/>
    </row>
    <row r="78" spans="2:11" ht="17.100000000000001" customHeight="1">
      <c r="B78" s="496" t="s">
        <v>251</v>
      </c>
      <c r="C78" s="486" t="s">
        <v>748</v>
      </c>
      <c r="D78" s="487">
        <v>7776000</v>
      </c>
      <c r="E78" s="487">
        <v>4912441</v>
      </c>
      <c r="F78" s="487">
        <v>632847</v>
      </c>
      <c r="G78" s="487">
        <v>7136073</v>
      </c>
      <c r="H78" s="487">
        <f t="shared" si="1"/>
        <v>639927</v>
      </c>
      <c r="J78" s="283"/>
      <c r="K78" s="289"/>
    </row>
    <row r="79" spans="2:11" ht="17.100000000000001" customHeight="1">
      <c r="B79" s="496" t="s">
        <v>254</v>
      </c>
      <c r="C79" s="486" t="s">
        <v>749</v>
      </c>
      <c r="D79" s="487">
        <v>114772014</v>
      </c>
      <c r="E79" s="487">
        <v>72506531</v>
      </c>
      <c r="F79" s="487">
        <v>9340672</v>
      </c>
      <c r="G79" s="487">
        <v>105326827</v>
      </c>
      <c r="H79" s="487">
        <f t="shared" si="1"/>
        <v>9445187</v>
      </c>
      <c r="J79" s="283"/>
      <c r="K79" s="289"/>
    </row>
    <row r="80" spans="2:11" ht="17.100000000000001" customHeight="1">
      <c r="B80" s="496" t="s">
        <v>255</v>
      </c>
      <c r="C80" s="486" t="s">
        <v>750</v>
      </c>
      <c r="D80" s="487">
        <v>150793746</v>
      </c>
      <c r="E80" s="487">
        <v>95263044</v>
      </c>
      <c r="F80" s="487">
        <v>12272285</v>
      </c>
      <c r="G80" s="487">
        <v>138384143</v>
      </c>
      <c r="H80" s="487">
        <f t="shared" si="1"/>
        <v>12409603</v>
      </c>
      <c r="J80" s="283"/>
      <c r="K80" s="289"/>
    </row>
    <row r="81" spans="2:11" ht="17.100000000000001" customHeight="1">
      <c r="B81" s="496" t="s">
        <v>256</v>
      </c>
      <c r="C81" s="495" t="s">
        <v>751</v>
      </c>
      <c r="D81" s="487">
        <v>1183810642</v>
      </c>
      <c r="E81" s="487">
        <v>747865271</v>
      </c>
      <c r="F81" s="487">
        <v>96343927</v>
      </c>
      <c r="G81" s="487">
        <v>1086388692</v>
      </c>
      <c r="H81" s="487">
        <f t="shared" si="1"/>
        <v>97421950</v>
      </c>
      <c r="J81" s="283"/>
      <c r="K81" s="289"/>
    </row>
    <row r="82" spans="2:11" ht="17.100000000000001" customHeight="1">
      <c r="B82" s="496" t="s">
        <v>257</v>
      </c>
      <c r="C82" s="495" t="s">
        <v>662</v>
      </c>
      <c r="D82" s="487">
        <v>22254545</v>
      </c>
      <c r="E82" s="487">
        <v>14059175</v>
      </c>
      <c r="F82" s="487">
        <v>1811177</v>
      </c>
      <c r="G82" s="487">
        <v>20423103</v>
      </c>
      <c r="H82" s="487">
        <f t="shared" si="1"/>
        <v>1831442</v>
      </c>
      <c r="J82" s="283"/>
      <c r="K82" s="289"/>
    </row>
    <row r="83" spans="2:11" ht="17.100000000000001" customHeight="1">
      <c r="B83" s="496" t="s">
        <v>258</v>
      </c>
      <c r="C83" s="495" t="s">
        <v>752</v>
      </c>
      <c r="D83" s="487">
        <v>12420000</v>
      </c>
      <c r="E83" s="487">
        <v>7846260</v>
      </c>
      <c r="F83" s="487">
        <v>1010797</v>
      </c>
      <c r="G83" s="487">
        <v>11397894</v>
      </c>
      <c r="H83" s="487">
        <f t="shared" si="1"/>
        <v>1022106</v>
      </c>
      <c r="J83" s="283"/>
      <c r="K83" s="289"/>
    </row>
    <row r="84" spans="2:11" ht="17.100000000000001" customHeight="1">
      <c r="B84" s="496" t="s">
        <v>259</v>
      </c>
      <c r="C84" s="495" t="s">
        <v>753</v>
      </c>
      <c r="D84" s="487">
        <v>103469367</v>
      </c>
      <c r="E84" s="487">
        <v>62345514</v>
      </c>
      <c r="F84" s="487">
        <v>8471514</v>
      </c>
      <c r="G84" s="487">
        <v>93165107</v>
      </c>
      <c r="H84" s="487">
        <f t="shared" si="1"/>
        <v>10304260</v>
      </c>
      <c r="J84" s="283"/>
      <c r="K84" s="289"/>
    </row>
    <row r="85" spans="2:11" ht="17.100000000000001" customHeight="1">
      <c r="B85" s="496" t="s">
        <v>260</v>
      </c>
      <c r="C85" s="495" t="s">
        <v>754</v>
      </c>
      <c r="D85" s="487">
        <v>38004850</v>
      </c>
      <c r="E85" s="487">
        <v>22899839</v>
      </c>
      <c r="F85" s="487">
        <v>3111632</v>
      </c>
      <c r="G85" s="487">
        <v>34220040</v>
      </c>
      <c r="H85" s="487">
        <f t="shared" si="1"/>
        <v>3784810</v>
      </c>
      <c r="J85" s="283"/>
      <c r="K85" s="289"/>
    </row>
    <row r="86" spans="2:11" ht="17.100000000000001" customHeight="1">
      <c r="B86" s="496" t="s">
        <v>261</v>
      </c>
      <c r="C86" s="495" t="s">
        <v>666</v>
      </c>
      <c r="D86" s="487">
        <v>14476000</v>
      </c>
      <c r="E86" s="487">
        <v>8336363</v>
      </c>
      <c r="F86" s="487">
        <v>1184950</v>
      </c>
      <c r="G86" s="487">
        <v>12780164</v>
      </c>
      <c r="H86" s="487">
        <f t="shared" si="1"/>
        <v>1695836</v>
      </c>
      <c r="J86" s="283"/>
      <c r="K86" s="289"/>
    </row>
    <row r="87" spans="2:11" ht="17.100000000000001" customHeight="1">
      <c r="B87" s="496" t="s">
        <v>262</v>
      </c>
      <c r="C87" s="488" t="s">
        <v>755</v>
      </c>
      <c r="D87" s="487">
        <v>52591000</v>
      </c>
      <c r="E87" s="487">
        <v>30285828</v>
      </c>
      <c r="F87" s="487">
        <v>4304898</v>
      </c>
      <c r="G87" s="487">
        <v>46430063</v>
      </c>
      <c r="H87" s="487">
        <f t="shared" si="1"/>
        <v>6160937</v>
      </c>
      <c r="J87" s="283"/>
      <c r="K87" s="289"/>
    </row>
    <row r="88" spans="2:11" ht="17.100000000000001" customHeight="1">
      <c r="B88" s="496" t="s">
        <v>263</v>
      </c>
      <c r="C88" s="486" t="s">
        <v>618</v>
      </c>
      <c r="D88" s="487">
        <v>18098695</v>
      </c>
      <c r="E88" s="487">
        <v>10422581</v>
      </c>
      <c r="F88" s="487">
        <v>1481490</v>
      </c>
      <c r="G88" s="487">
        <v>15978466</v>
      </c>
      <c r="H88" s="487">
        <f t="shared" si="1"/>
        <v>2120229</v>
      </c>
      <c r="J88" s="283"/>
      <c r="K88" s="289"/>
    </row>
    <row r="89" spans="2:11" ht="17.100000000000001" customHeight="1">
      <c r="B89" s="496" t="s">
        <v>264</v>
      </c>
      <c r="C89" s="486" t="s">
        <v>756</v>
      </c>
      <c r="D89" s="487">
        <v>202795511</v>
      </c>
      <c r="E89" s="487">
        <v>116784813</v>
      </c>
      <c r="F89" s="487">
        <v>16600065</v>
      </c>
      <c r="G89" s="487">
        <v>179038398</v>
      </c>
      <c r="H89" s="487">
        <f t="shared" si="1"/>
        <v>23757113</v>
      </c>
      <c r="J89" s="283"/>
      <c r="K89" s="289"/>
    </row>
    <row r="90" spans="2:11" ht="17.100000000000001" customHeight="1">
      <c r="B90" s="496" t="s">
        <v>265</v>
      </c>
      <c r="C90" s="492" t="s">
        <v>757</v>
      </c>
      <c r="D90" s="487">
        <v>68094000</v>
      </c>
      <c r="E90" s="487">
        <v>37606482</v>
      </c>
      <c r="F90" s="487">
        <v>5548728</v>
      </c>
      <c r="G90" s="487">
        <v>58960402</v>
      </c>
      <c r="H90" s="487">
        <f t="shared" si="1"/>
        <v>9133598</v>
      </c>
      <c r="J90" s="283"/>
      <c r="K90" s="289"/>
    </row>
    <row r="91" spans="2:11" ht="17.100000000000001" customHeight="1">
      <c r="B91" s="496" t="s">
        <v>266</v>
      </c>
      <c r="C91" s="486" t="s">
        <v>670</v>
      </c>
      <c r="D91" s="487">
        <v>24016455</v>
      </c>
      <c r="E91" s="487">
        <v>13263641</v>
      </c>
      <c r="F91" s="487">
        <v>1957012</v>
      </c>
      <c r="G91" s="487">
        <v>20795075</v>
      </c>
      <c r="H91" s="487">
        <f t="shared" si="1"/>
        <v>3221380</v>
      </c>
      <c r="J91" s="283"/>
      <c r="K91" s="289"/>
    </row>
    <row r="92" spans="2:11" ht="17.100000000000001" customHeight="1">
      <c r="B92" s="496" t="s">
        <v>267</v>
      </c>
      <c r="C92" s="486" t="s">
        <v>758</v>
      </c>
      <c r="D92" s="487">
        <v>17550000</v>
      </c>
      <c r="E92" s="487">
        <v>9692393</v>
      </c>
      <c r="F92" s="487">
        <v>1430084</v>
      </c>
      <c r="G92" s="487">
        <v>15195979</v>
      </c>
      <c r="H92" s="487">
        <f t="shared" si="1"/>
        <v>2354021</v>
      </c>
      <c r="J92" s="283"/>
      <c r="K92" s="289"/>
    </row>
    <row r="93" spans="2:11" ht="17.100000000000001" customHeight="1">
      <c r="B93" s="496" t="s">
        <v>268</v>
      </c>
      <c r="C93" s="486" t="s">
        <v>758</v>
      </c>
      <c r="D93" s="487">
        <v>15795000</v>
      </c>
      <c r="E93" s="487">
        <v>8723153</v>
      </c>
      <c r="F93" s="487">
        <v>1287076</v>
      </c>
      <c r="G93" s="487">
        <v>13676382</v>
      </c>
      <c r="H93" s="487">
        <f t="shared" si="1"/>
        <v>2118618</v>
      </c>
      <c r="J93" s="283"/>
      <c r="K93" s="289"/>
    </row>
    <row r="94" spans="2:11" ht="17.100000000000001" customHeight="1">
      <c r="B94" s="496" t="s">
        <v>269</v>
      </c>
      <c r="C94" s="495" t="s">
        <v>759</v>
      </c>
      <c r="D94" s="487">
        <v>272376000</v>
      </c>
      <c r="E94" s="487">
        <v>150425930</v>
      </c>
      <c r="F94" s="487">
        <v>22194913</v>
      </c>
      <c r="G94" s="487">
        <v>235841610</v>
      </c>
      <c r="H94" s="487">
        <f t="shared" si="1"/>
        <v>36534390</v>
      </c>
      <c r="J94" s="283"/>
      <c r="K94" s="289"/>
    </row>
    <row r="95" spans="2:11" ht="17.100000000000001" customHeight="1">
      <c r="B95" s="496" t="s">
        <v>270</v>
      </c>
      <c r="C95" s="495" t="s">
        <v>759</v>
      </c>
      <c r="D95" s="487">
        <v>95794081</v>
      </c>
      <c r="E95" s="487">
        <v>52904492</v>
      </c>
      <c r="F95" s="487">
        <v>7805905</v>
      </c>
      <c r="G95" s="487">
        <v>82945011</v>
      </c>
      <c r="H95" s="487">
        <f t="shared" si="1"/>
        <v>12849070</v>
      </c>
      <c r="J95" s="283"/>
      <c r="K95" s="289"/>
    </row>
    <row r="96" spans="2:11" ht="17.100000000000001" customHeight="1">
      <c r="B96" s="496" t="s">
        <v>271</v>
      </c>
      <c r="C96" s="495" t="s">
        <v>760</v>
      </c>
      <c r="D96" s="487">
        <v>64872273</v>
      </c>
      <c r="E96" s="487">
        <v>35827209</v>
      </c>
      <c r="F96" s="487">
        <v>5286202</v>
      </c>
      <c r="G96" s="487">
        <v>56170813</v>
      </c>
      <c r="H96" s="487">
        <f t="shared" si="1"/>
        <v>8701460</v>
      </c>
      <c r="J96" s="283"/>
      <c r="K96" s="289"/>
    </row>
    <row r="97" spans="2:11" ht="17.100000000000001" customHeight="1">
      <c r="B97" s="496" t="s">
        <v>272</v>
      </c>
      <c r="C97" s="495" t="s">
        <v>760</v>
      </c>
      <c r="D97" s="487">
        <v>233263</v>
      </c>
      <c r="E97" s="487">
        <v>128825</v>
      </c>
      <c r="F97" s="487">
        <v>19008</v>
      </c>
      <c r="G97" s="487">
        <v>201975</v>
      </c>
      <c r="H97" s="487">
        <f t="shared" si="1"/>
        <v>31288</v>
      </c>
      <c r="J97" s="283"/>
      <c r="K97" s="289"/>
    </row>
    <row r="98" spans="2:11" ht="17.100000000000001" customHeight="1">
      <c r="B98" s="496" t="s">
        <v>273</v>
      </c>
      <c r="C98" s="495" t="s">
        <v>761</v>
      </c>
      <c r="D98" s="487">
        <v>25652000</v>
      </c>
      <c r="E98" s="487">
        <v>13536555</v>
      </c>
      <c r="F98" s="487">
        <v>2071741</v>
      </c>
      <c r="G98" s="487">
        <v>21719520</v>
      </c>
      <c r="H98" s="487">
        <f t="shared" si="1"/>
        <v>3932480</v>
      </c>
      <c r="J98" s="283"/>
      <c r="K98" s="289"/>
    </row>
    <row r="99" spans="2:11" ht="17.100000000000001" customHeight="1">
      <c r="B99" s="496" t="s">
        <v>274</v>
      </c>
      <c r="C99" s="486" t="s">
        <v>619</v>
      </c>
      <c r="D99" s="487">
        <v>24674574</v>
      </c>
      <c r="E99" s="487">
        <v>13020768</v>
      </c>
      <c r="F99" s="487">
        <v>1992801</v>
      </c>
      <c r="G99" s="487">
        <v>20891934</v>
      </c>
      <c r="H99" s="487">
        <f t="shared" si="1"/>
        <v>3782640</v>
      </c>
      <c r="J99" s="283"/>
      <c r="K99" s="289"/>
    </row>
    <row r="100" spans="2:11" ht="17.100000000000001" customHeight="1">
      <c r="B100" s="496" t="s">
        <v>275</v>
      </c>
      <c r="C100" s="486" t="s">
        <v>762</v>
      </c>
      <c r="D100" s="487">
        <v>306861540</v>
      </c>
      <c r="E100" s="487">
        <v>155533804</v>
      </c>
      <c r="F100" s="487">
        <v>24515093</v>
      </c>
      <c r="G100" s="487">
        <v>254455343</v>
      </c>
      <c r="H100" s="487">
        <f t="shared" si="1"/>
        <v>52406197</v>
      </c>
      <c r="J100" s="283"/>
      <c r="K100" s="289"/>
    </row>
    <row r="101" spans="2:11" ht="17.100000000000001" customHeight="1">
      <c r="B101" s="496" t="s">
        <v>276</v>
      </c>
      <c r="C101" s="486" t="s">
        <v>763</v>
      </c>
      <c r="D101" s="487">
        <v>34102088</v>
      </c>
      <c r="E101" s="487">
        <v>17284758</v>
      </c>
      <c r="F101" s="487">
        <v>2724407</v>
      </c>
      <c r="G101" s="487">
        <v>28278091</v>
      </c>
      <c r="H101" s="487">
        <f t="shared" si="1"/>
        <v>5823997</v>
      </c>
      <c r="J101" s="283"/>
      <c r="K101" s="289"/>
    </row>
    <row r="102" spans="2:11" ht="17.100000000000001" customHeight="1">
      <c r="B102" s="496" t="s">
        <v>277</v>
      </c>
      <c r="C102" s="486" t="s">
        <v>764</v>
      </c>
      <c r="D102" s="487">
        <v>19278000</v>
      </c>
      <c r="E102" s="487">
        <v>9771119</v>
      </c>
      <c r="F102" s="487">
        <v>1540115</v>
      </c>
      <c r="G102" s="487">
        <v>15985678</v>
      </c>
      <c r="H102" s="487">
        <f t="shared" si="1"/>
        <v>3292322</v>
      </c>
      <c r="J102" s="283"/>
      <c r="K102" s="289"/>
    </row>
    <row r="103" spans="2:11" ht="17.100000000000001" customHeight="1">
      <c r="B103" s="496" t="s">
        <v>278</v>
      </c>
      <c r="C103" s="486" t="s">
        <v>685</v>
      </c>
      <c r="D103" s="487">
        <v>1832634</v>
      </c>
      <c r="E103" s="487">
        <v>928877</v>
      </c>
      <c r="F103" s="487">
        <v>146409</v>
      </c>
      <c r="G103" s="487">
        <v>1519655</v>
      </c>
      <c r="H103" s="487">
        <f t="shared" si="1"/>
        <v>312979</v>
      </c>
      <c r="J103" s="283"/>
      <c r="K103" s="289"/>
    </row>
    <row r="104" spans="2:11" ht="17.100000000000001" customHeight="1">
      <c r="B104" s="496" t="s">
        <v>278</v>
      </c>
      <c r="C104" s="495" t="s">
        <v>765</v>
      </c>
      <c r="D104" s="487">
        <v>6243250</v>
      </c>
      <c r="E104" s="487">
        <v>3164413</v>
      </c>
      <c r="F104" s="487">
        <v>498772</v>
      </c>
      <c r="G104" s="487">
        <v>5177021</v>
      </c>
      <c r="H104" s="487">
        <f t="shared" si="1"/>
        <v>1066229</v>
      </c>
      <c r="J104" s="283"/>
      <c r="K104" s="289"/>
    </row>
    <row r="105" spans="2:11" ht="17.100000000000001" customHeight="1">
      <c r="B105" s="496" t="s">
        <v>279</v>
      </c>
      <c r="C105" s="495" t="s">
        <v>765</v>
      </c>
      <c r="D105" s="487">
        <v>17769250</v>
      </c>
      <c r="E105" s="487">
        <v>9006405</v>
      </c>
      <c r="F105" s="487">
        <v>1419581</v>
      </c>
      <c r="G105" s="487">
        <v>14734596</v>
      </c>
      <c r="H105" s="487">
        <f t="shared" si="1"/>
        <v>3034654</v>
      </c>
      <c r="J105" s="283"/>
      <c r="K105" s="289"/>
    </row>
    <row r="106" spans="2:11" ht="17.100000000000001" customHeight="1">
      <c r="B106" s="496" t="s">
        <v>280</v>
      </c>
      <c r="C106" s="486" t="s">
        <v>766</v>
      </c>
      <c r="D106" s="487">
        <v>1613963340</v>
      </c>
      <c r="E106" s="487">
        <v>818042749</v>
      </c>
      <c r="F106" s="487">
        <v>128939136</v>
      </c>
      <c r="G106" s="487">
        <v>1338328664</v>
      </c>
      <c r="H106" s="487">
        <f t="shared" si="1"/>
        <v>275634676</v>
      </c>
      <c r="J106" s="283"/>
      <c r="K106" s="289"/>
    </row>
    <row r="107" spans="2:11" ht="17.100000000000001" customHeight="1">
      <c r="B107" s="493" t="s">
        <v>280</v>
      </c>
      <c r="C107" s="486" t="s">
        <v>767</v>
      </c>
      <c r="D107" s="494">
        <v>34582250</v>
      </c>
      <c r="E107" s="494">
        <v>17528130</v>
      </c>
      <c r="F107" s="494">
        <v>2762767</v>
      </c>
      <c r="G107" s="494">
        <v>28676250</v>
      </c>
      <c r="H107" s="494">
        <f t="shared" si="1"/>
        <v>5906000</v>
      </c>
      <c r="J107" s="283"/>
      <c r="K107" s="289"/>
    </row>
    <row r="108" spans="2:11" ht="17.100000000000001" customHeight="1">
      <c r="B108" s="496" t="s">
        <v>281</v>
      </c>
      <c r="C108" s="486" t="s">
        <v>620</v>
      </c>
      <c r="D108" s="487">
        <v>23664000</v>
      </c>
      <c r="E108" s="487">
        <v>11994178</v>
      </c>
      <c r="F108" s="487">
        <v>1890511</v>
      </c>
      <c r="G108" s="487">
        <v>19622632</v>
      </c>
      <c r="H108" s="487">
        <f t="shared" si="1"/>
        <v>4041368</v>
      </c>
      <c r="J108" s="283"/>
      <c r="K108" s="289"/>
    </row>
    <row r="109" spans="2:11" ht="17.100000000000001" customHeight="1">
      <c r="B109" s="496" t="s">
        <v>282</v>
      </c>
      <c r="C109" s="486" t="s">
        <v>621</v>
      </c>
      <c r="D109" s="487">
        <v>30294000</v>
      </c>
      <c r="E109" s="487">
        <v>15354615</v>
      </c>
      <c r="F109" s="487">
        <v>2420180</v>
      </c>
      <c r="G109" s="487">
        <v>25120352</v>
      </c>
      <c r="H109" s="487">
        <f t="shared" si="1"/>
        <v>5173648</v>
      </c>
      <c r="J109" s="283"/>
      <c r="K109" s="289"/>
    </row>
    <row r="110" spans="2:11" ht="17.100000000000001" customHeight="1">
      <c r="B110" s="496" t="s">
        <v>283</v>
      </c>
      <c r="C110" s="486" t="s">
        <v>768</v>
      </c>
      <c r="D110" s="487">
        <v>16770000</v>
      </c>
      <c r="E110" s="487">
        <v>9893369</v>
      </c>
      <c r="F110" s="487">
        <v>962728</v>
      </c>
      <c r="G110" s="487">
        <v>13987940</v>
      </c>
      <c r="H110" s="487">
        <f t="shared" si="1"/>
        <v>2782060</v>
      </c>
      <c r="J110" s="283"/>
      <c r="K110" s="289"/>
    </row>
    <row r="111" spans="2:11" ht="17.100000000000001" customHeight="1">
      <c r="B111" s="496" t="s">
        <v>283</v>
      </c>
      <c r="C111" s="495" t="s">
        <v>687</v>
      </c>
      <c r="D111" s="487">
        <v>9142000</v>
      </c>
      <c r="E111" s="487">
        <v>5343097</v>
      </c>
      <c r="F111" s="487">
        <v>531846</v>
      </c>
      <c r="G111" s="487">
        <v>7605088</v>
      </c>
      <c r="H111" s="487">
        <f t="shared" si="1"/>
        <v>1536912</v>
      </c>
      <c r="J111" s="283"/>
      <c r="K111" s="289"/>
    </row>
    <row r="112" spans="2:11" ht="17.100000000000001" customHeight="1">
      <c r="B112" s="496" t="s">
        <v>283</v>
      </c>
      <c r="C112" s="495" t="s">
        <v>769</v>
      </c>
      <c r="D112" s="487">
        <v>3368000</v>
      </c>
      <c r="E112" s="487">
        <v>1949963</v>
      </c>
      <c r="F112" s="487">
        <v>198525</v>
      </c>
      <c r="G112" s="487">
        <v>2794309</v>
      </c>
      <c r="H112" s="487">
        <f t="shared" si="1"/>
        <v>573691</v>
      </c>
      <c r="J112" s="283"/>
      <c r="K112" s="289"/>
    </row>
    <row r="113" spans="2:11" ht="17.100000000000001" customHeight="1">
      <c r="B113" s="496" t="s">
        <v>284</v>
      </c>
      <c r="C113" s="495" t="s">
        <v>770</v>
      </c>
      <c r="D113" s="487">
        <v>21000000</v>
      </c>
      <c r="E113" s="487">
        <v>11697306</v>
      </c>
      <c r="F113" s="487">
        <v>1302377</v>
      </c>
      <c r="G113" s="487">
        <v>17236434</v>
      </c>
      <c r="H113" s="487">
        <f t="shared" si="1"/>
        <v>3763566</v>
      </c>
      <c r="J113" s="283"/>
      <c r="K113" s="289"/>
    </row>
    <row r="114" spans="2:11" ht="17.100000000000001" customHeight="1">
      <c r="B114" s="496" t="s">
        <v>285</v>
      </c>
      <c r="C114" s="495" t="s">
        <v>771</v>
      </c>
      <c r="D114" s="487">
        <v>12700000</v>
      </c>
      <c r="E114" s="487">
        <v>7074085</v>
      </c>
      <c r="F114" s="487">
        <v>787628</v>
      </c>
      <c r="G114" s="487">
        <v>10423939</v>
      </c>
      <c r="H114" s="487">
        <f t="shared" si="1"/>
        <v>2276061</v>
      </c>
      <c r="J114" s="283"/>
      <c r="K114" s="289"/>
    </row>
    <row r="115" spans="2:11" ht="17.100000000000001" customHeight="1">
      <c r="B115" s="496" t="s">
        <v>286</v>
      </c>
      <c r="C115" s="495" t="s">
        <v>622</v>
      </c>
      <c r="D115" s="487">
        <v>25960000</v>
      </c>
      <c r="E115" s="487">
        <v>12144948</v>
      </c>
      <c r="F115" s="487">
        <v>1934107</v>
      </c>
      <c r="G115" s="487">
        <v>20370882</v>
      </c>
      <c r="H115" s="487">
        <f t="shared" si="1"/>
        <v>5589118</v>
      </c>
      <c r="J115" s="283"/>
      <c r="K115" s="289"/>
    </row>
    <row r="116" spans="2:11" ht="17.100000000000001" customHeight="1">
      <c r="B116" s="496" t="s">
        <v>287</v>
      </c>
      <c r="C116" s="495" t="s">
        <v>623</v>
      </c>
      <c r="D116" s="487">
        <v>13500000</v>
      </c>
      <c r="E116" s="487">
        <v>6015211</v>
      </c>
      <c r="F116" s="487">
        <v>1047870</v>
      </c>
      <c r="G116" s="487">
        <v>10471900</v>
      </c>
      <c r="H116" s="487">
        <f t="shared" si="1"/>
        <v>3028100</v>
      </c>
      <c r="J116" s="283"/>
      <c r="K116" s="289"/>
    </row>
    <row r="117" spans="2:11" ht="17.100000000000001" customHeight="1">
      <c r="B117" s="496" t="s">
        <v>288</v>
      </c>
      <c r="C117" s="495" t="s">
        <v>624</v>
      </c>
      <c r="D117" s="487">
        <v>27000000</v>
      </c>
      <c r="E117" s="487">
        <v>11228991</v>
      </c>
      <c r="F117" s="487">
        <v>2207941</v>
      </c>
      <c r="G117" s="487">
        <v>20619566</v>
      </c>
      <c r="H117" s="487">
        <f t="shared" si="1"/>
        <v>6380434</v>
      </c>
      <c r="J117" s="283"/>
      <c r="K117" s="289"/>
    </row>
    <row r="118" spans="2:11" ht="17.100000000000001" customHeight="1">
      <c r="B118" s="496" t="s">
        <v>289</v>
      </c>
      <c r="C118" s="495" t="s">
        <v>625</v>
      </c>
      <c r="D118" s="487">
        <v>8500000</v>
      </c>
      <c r="E118" s="487">
        <v>3345827</v>
      </c>
      <c r="F118" s="487">
        <v>721584</v>
      </c>
      <c r="G118" s="487">
        <v>6414791</v>
      </c>
      <c r="H118" s="487">
        <f t="shared" si="1"/>
        <v>2085209</v>
      </c>
      <c r="J118" s="283"/>
      <c r="K118" s="289"/>
    </row>
    <row r="119" spans="2:11" ht="17.100000000000001" customHeight="1">
      <c r="B119" s="496" t="s">
        <v>772</v>
      </c>
      <c r="C119" s="495" t="s">
        <v>626</v>
      </c>
      <c r="D119" s="487">
        <v>410101067</v>
      </c>
      <c r="E119" s="487">
        <v>90331595</v>
      </c>
      <c r="F119" s="487">
        <v>44767726</v>
      </c>
      <c r="G119" s="487">
        <v>280732816</v>
      </c>
      <c r="H119" s="487">
        <f t="shared" si="1"/>
        <v>129368251</v>
      </c>
      <c r="J119" s="283"/>
      <c r="K119" s="289"/>
    </row>
    <row r="120" spans="2:11" ht="17.100000000000001" customHeight="1">
      <c r="B120" s="496" t="s">
        <v>773</v>
      </c>
      <c r="C120" s="495" t="s">
        <v>627</v>
      </c>
      <c r="D120" s="487">
        <v>27270000</v>
      </c>
      <c r="E120" s="487">
        <v>6006672</v>
      </c>
      <c r="F120" s="487">
        <v>2976866</v>
      </c>
      <c r="G120" s="487">
        <v>18667554</v>
      </c>
      <c r="H120" s="487">
        <f t="shared" si="1"/>
        <v>8602446</v>
      </c>
      <c r="J120" s="283"/>
      <c r="K120" s="289"/>
    </row>
    <row r="121" spans="2:11" ht="17.100000000000001" customHeight="1">
      <c r="B121" s="496" t="s">
        <v>774</v>
      </c>
      <c r="C121" s="495" t="s">
        <v>628</v>
      </c>
      <c r="D121" s="487">
        <v>98789637</v>
      </c>
      <c r="E121" s="487">
        <v>17795307</v>
      </c>
      <c r="F121" s="487">
        <v>11339206</v>
      </c>
      <c r="G121" s="487">
        <v>66021984</v>
      </c>
      <c r="H121" s="487">
        <f t="shared" si="1"/>
        <v>32767653</v>
      </c>
      <c r="J121" s="283"/>
      <c r="K121" s="289"/>
    </row>
    <row r="122" spans="2:11" ht="17.100000000000001" customHeight="1">
      <c r="B122" s="496" t="s">
        <v>604</v>
      </c>
      <c r="C122" s="495" t="s">
        <v>775</v>
      </c>
      <c r="D122" s="487">
        <v>54804250</v>
      </c>
      <c r="E122" s="487">
        <v>5754446</v>
      </c>
      <c r="F122" s="487">
        <v>6866973</v>
      </c>
      <c r="G122" s="487">
        <v>34960306</v>
      </c>
      <c r="H122" s="487">
        <f t="shared" si="1"/>
        <v>19843944</v>
      </c>
      <c r="J122" s="283"/>
      <c r="K122" s="289"/>
    </row>
    <row r="123" spans="2:11" ht="17.100000000000001" customHeight="1">
      <c r="B123" s="496" t="s">
        <v>605</v>
      </c>
      <c r="C123" s="495" t="s">
        <v>776</v>
      </c>
      <c r="D123" s="487">
        <v>504145455</v>
      </c>
      <c r="E123" s="487">
        <v>52935273</v>
      </c>
      <c r="F123" s="487">
        <v>63169425</v>
      </c>
      <c r="G123" s="487">
        <v>321600599</v>
      </c>
      <c r="H123" s="487">
        <f t="shared" si="1"/>
        <v>182544856</v>
      </c>
      <c r="J123" s="283"/>
      <c r="K123" s="289"/>
    </row>
    <row r="124" spans="2:11" ht="17.100000000000001" customHeight="1">
      <c r="B124" s="497" t="s">
        <v>606</v>
      </c>
      <c r="C124" s="495" t="s">
        <v>777</v>
      </c>
      <c r="D124" s="487">
        <v>6000000</v>
      </c>
      <c r="E124" s="487">
        <v>490000</v>
      </c>
      <c r="F124" s="487">
        <v>771400</v>
      </c>
      <c r="G124" s="487">
        <v>3770834</v>
      </c>
      <c r="H124" s="487">
        <f t="shared" si="1"/>
        <v>2229166</v>
      </c>
      <c r="J124" s="283"/>
      <c r="K124" s="289"/>
    </row>
    <row r="125" spans="2:11" ht="17.100000000000001" customHeight="1">
      <c r="B125" s="497" t="s">
        <v>607</v>
      </c>
      <c r="C125" s="495" t="s">
        <v>712</v>
      </c>
      <c r="D125" s="487">
        <v>93982720</v>
      </c>
      <c r="E125" s="487">
        <v>1096465</v>
      </c>
      <c r="F125" s="487">
        <v>13004076</v>
      </c>
      <c r="G125" s="487">
        <v>56403985</v>
      </c>
      <c r="H125" s="487">
        <f t="shared" si="1"/>
        <v>37578735</v>
      </c>
      <c r="J125" s="283"/>
      <c r="K125" s="289"/>
    </row>
    <row r="126" spans="2:11" ht="17.100000000000001" customHeight="1">
      <c r="B126" s="497" t="s">
        <v>778</v>
      </c>
      <c r="C126" s="495" t="s">
        <v>779</v>
      </c>
      <c r="D126" s="487">
        <v>39416000</v>
      </c>
      <c r="E126" s="487"/>
      <c r="F126" s="487">
        <v>459853</v>
      </c>
      <c r="G126" s="487">
        <v>21089976</v>
      </c>
      <c r="H126" s="487">
        <f t="shared" si="1"/>
        <v>18326024</v>
      </c>
      <c r="J126" s="283"/>
      <c r="K126" s="289"/>
    </row>
    <row r="127" spans="2:11" ht="17.100000000000001" customHeight="1">
      <c r="B127" s="497" t="s">
        <v>780</v>
      </c>
      <c r="C127" s="495" t="s">
        <v>723</v>
      </c>
      <c r="D127" s="487">
        <v>4800000</v>
      </c>
      <c r="E127" s="487"/>
      <c r="F127" s="487">
        <v>56000</v>
      </c>
      <c r="G127" s="487">
        <v>2568295</v>
      </c>
      <c r="H127" s="487">
        <f t="shared" si="1"/>
        <v>2231705</v>
      </c>
      <c r="J127" s="283"/>
      <c r="K127" s="289"/>
    </row>
    <row r="128" spans="2:11" ht="17.100000000000001" customHeight="1">
      <c r="B128" s="497" t="s">
        <v>785</v>
      </c>
      <c r="C128" s="495" t="s">
        <v>786</v>
      </c>
      <c r="D128" s="487">
        <v>5000000</v>
      </c>
      <c r="E128" s="487"/>
      <c r="F128" s="487"/>
      <c r="G128" s="487">
        <v>2584047</v>
      </c>
      <c r="H128" s="487">
        <f t="shared" si="1"/>
        <v>2415953</v>
      </c>
      <c r="J128" s="283"/>
      <c r="K128" s="289"/>
    </row>
    <row r="129" spans="2:11" ht="17.100000000000001" customHeight="1">
      <c r="B129" s="497" t="s">
        <v>787</v>
      </c>
      <c r="C129" s="495" t="s">
        <v>788</v>
      </c>
      <c r="D129" s="487">
        <v>119446081</v>
      </c>
      <c r="E129" s="487"/>
      <c r="F129" s="487"/>
      <c r="G129" s="487">
        <v>58681759</v>
      </c>
      <c r="H129" s="487">
        <f t="shared" si="1"/>
        <v>60764322</v>
      </c>
      <c r="J129" s="283"/>
      <c r="K129" s="289"/>
    </row>
    <row r="130" spans="2:11" ht="17.100000000000001" customHeight="1">
      <c r="B130" s="497" t="s">
        <v>834</v>
      </c>
      <c r="C130" s="495" t="s">
        <v>836</v>
      </c>
      <c r="D130" s="487">
        <v>187586073</v>
      </c>
      <c r="E130" s="487"/>
      <c r="F130" s="487"/>
      <c r="G130" s="487">
        <v>82190938</v>
      </c>
      <c r="H130" s="487">
        <f t="shared" si="1"/>
        <v>105395135</v>
      </c>
      <c r="J130" s="283"/>
      <c r="K130" s="289"/>
    </row>
    <row r="131" spans="2:11" ht="17.100000000000001" customHeight="1">
      <c r="B131" s="497" t="s">
        <v>835</v>
      </c>
      <c r="C131" s="495" t="s">
        <v>830</v>
      </c>
      <c r="D131" s="487">
        <v>4800000</v>
      </c>
      <c r="E131" s="487"/>
      <c r="F131" s="487"/>
      <c r="G131" s="487">
        <v>2031884</v>
      </c>
      <c r="H131" s="487">
        <f t="shared" si="1"/>
        <v>2768116</v>
      </c>
      <c r="J131" s="283"/>
      <c r="K131" s="289"/>
    </row>
    <row r="132" spans="2:11" ht="17.100000000000001" customHeight="1">
      <c r="B132" s="497" t="s">
        <v>854</v>
      </c>
      <c r="C132" s="495" t="s">
        <v>855</v>
      </c>
      <c r="D132" s="487">
        <v>29708818</v>
      </c>
      <c r="E132" s="487"/>
      <c r="F132" s="487"/>
      <c r="G132" s="487">
        <v>10299651</v>
      </c>
      <c r="H132" s="487">
        <f t="shared" si="1"/>
        <v>19409167</v>
      </c>
      <c r="J132" s="283"/>
      <c r="K132" s="289"/>
    </row>
    <row r="133" spans="2:11" ht="17.100000000000001" customHeight="1">
      <c r="B133" s="497" t="s">
        <v>856</v>
      </c>
      <c r="C133" s="495" t="s">
        <v>857</v>
      </c>
      <c r="D133" s="487">
        <v>16500000</v>
      </c>
      <c r="E133" s="487"/>
      <c r="F133" s="487"/>
      <c r="G133" s="487">
        <v>4723719</v>
      </c>
      <c r="H133" s="487">
        <f t="shared" si="1"/>
        <v>11776281</v>
      </c>
      <c r="J133" s="283"/>
      <c r="K133" s="289"/>
    </row>
    <row r="134" spans="2:11" ht="17.100000000000001" customHeight="1">
      <c r="B134" s="497" t="s">
        <v>878</v>
      </c>
      <c r="C134" s="495" t="s">
        <v>881</v>
      </c>
      <c r="D134" s="487">
        <v>9776400</v>
      </c>
      <c r="E134" s="487"/>
      <c r="F134" s="487"/>
      <c r="G134" s="487">
        <v>2349595</v>
      </c>
      <c r="H134" s="487">
        <f t="shared" si="1"/>
        <v>7426805</v>
      </c>
      <c r="J134" s="283"/>
      <c r="K134" s="289"/>
    </row>
    <row r="135" spans="2:11" ht="17.100000000000001" customHeight="1">
      <c r="B135" s="497" t="s">
        <v>879</v>
      </c>
      <c r="C135" s="495" t="s">
        <v>882</v>
      </c>
      <c r="D135" s="487">
        <v>15078000</v>
      </c>
      <c r="E135" s="487"/>
      <c r="F135" s="487"/>
      <c r="G135" s="487">
        <v>3321181</v>
      </c>
      <c r="H135" s="487">
        <f t="shared" ref="H135:H140" si="2">D135-G135</f>
        <v>11756819</v>
      </c>
      <c r="J135" s="283"/>
      <c r="K135" s="289"/>
    </row>
    <row r="136" spans="2:11" ht="17.100000000000001" customHeight="1">
      <c r="B136" s="497" t="s">
        <v>880</v>
      </c>
      <c r="C136" s="495" t="s">
        <v>883</v>
      </c>
      <c r="D136" s="487">
        <v>478639049</v>
      </c>
      <c r="E136" s="487"/>
      <c r="F136" s="487"/>
      <c r="G136" s="487">
        <v>95823537</v>
      </c>
      <c r="H136" s="487">
        <f t="shared" si="2"/>
        <v>382815512</v>
      </c>
      <c r="J136" s="283"/>
      <c r="K136" s="289"/>
    </row>
    <row r="137" spans="2:11" ht="17.100000000000001" customHeight="1">
      <c r="B137" s="497" t="s">
        <v>900</v>
      </c>
      <c r="C137" s="499" t="s">
        <v>901</v>
      </c>
      <c r="D137" s="487">
        <v>160046319</v>
      </c>
      <c r="E137" s="487"/>
      <c r="F137" s="487"/>
      <c r="G137" s="487">
        <v>20539278</v>
      </c>
      <c r="H137" s="487">
        <f t="shared" si="2"/>
        <v>139507041</v>
      </c>
      <c r="J137" s="283"/>
      <c r="K137" s="289"/>
    </row>
    <row r="138" spans="2:11" ht="17.100000000000001" customHeight="1">
      <c r="B138" s="497" t="s">
        <v>902</v>
      </c>
      <c r="C138" s="499" t="s">
        <v>903</v>
      </c>
      <c r="D138" s="487">
        <v>223140000</v>
      </c>
      <c r="E138" s="487"/>
      <c r="F138" s="487"/>
      <c r="G138" s="487">
        <v>18223100</v>
      </c>
      <c r="H138" s="487">
        <f t="shared" si="2"/>
        <v>204916900</v>
      </c>
      <c r="J138" s="283"/>
      <c r="K138" s="289"/>
    </row>
    <row r="139" spans="2:11" ht="17.100000000000001" customHeight="1">
      <c r="B139" s="497" t="s">
        <v>904</v>
      </c>
      <c r="C139" s="499" t="s">
        <v>905</v>
      </c>
      <c r="D139" s="487">
        <v>40000000</v>
      </c>
      <c r="E139" s="487"/>
      <c r="F139" s="487"/>
      <c r="G139" s="487">
        <v>2800000</v>
      </c>
      <c r="H139" s="487">
        <f t="shared" si="2"/>
        <v>37200000</v>
      </c>
      <c r="J139" s="283"/>
      <c r="K139" s="289"/>
    </row>
    <row r="140" spans="2:11" ht="17.100000000000001" customHeight="1">
      <c r="B140" s="497" t="s">
        <v>906</v>
      </c>
      <c r="C140" s="499" t="s">
        <v>905</v>
      </c>
      <c r="D140" s="487">
        <v>27000000</v>
      </c>
      <c r="E140" s="487"/>
      <c r="F140" s="487"/>
      <c r="G140" s="487">
        <v>1890000</v>
      </c>
      <c r="H140" s="487">
        <f t="shared" si="2"/>
        <v>25110000</v>
      </c>
      <c r="J140" s="283"/>
      <c r="K140" s="289"/>
    </row>
    <row r="141" spans="2:11" ht="17.100000000000001" customHeight="1" thickBot="1">
      <c r="B141" s="497"/>
      <c r="C141" s="495"/>
      <c r="D141" s="487"/>
      <c r="E141" s="487"/>
      <c r="F141" s="487"/>
      <c r="G141" s="487"/>
      <c r="H141" s="487"/>
      <c r="J141" s="283"/>
      <c r="K141" s="289"/>
    </row>
    <row r="142" spans="2:11" s="188" customFormat="1" ht="17.100000000000001" customHeight="1" thickTop="1">
      <c r="B142" s="641" t="s">
        <v>512</v>
      </c>
      <c r="C142" s="642"/>
      <c r="D142" s="498">
        <f>SUM(D7:D141)</f>
        <v>15868431012</v>
      </c>
      <c r="E142" s="498">
        <f>SUM(E7:E141)</f>
        <v>10612525331</v>
      </c>
      <c r="F142" s="498">
        <f>SUM(F7:F141)</f>
        <v>726430854</v>
      </c>
      <c r="G142" s="498">
        <f>SUM(G7:G141)</f>
        <v>13652487071</v>
      </c>
      <c r="H142" s="498">
        <f>SUM(H7:H141)</f>
        <v>2215943941</v>
      </c>
      <c r="J142" s="290">
        <f>'증감(골프장)'!F17</f>
        <v>2215943941</v>
      </c>
      <c r="K142" s="290"/>
    </row>
    <row r="143" spans="2:11" ht="17.100000000000001" customHeight="1">
      <c r="J143" s="289">
        <f>H142-J142</f>
        <v>0</v>
      </c>
    </row>
  </sheetData>
  <mergeCells count="3">
    <mergeCell ref="B142:C142"/>
    <mergeCell ref="B4:H4"/>
    <mergeCell ref="B2:H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25" orientation="portrait" useFirstPageNumber="1" r:id="rId1"/>
  <headerFooter>
    <oddFooter>&amp;C&amp;P</oddFooter>
  </headerFooter>
  <rowBreaks count="1" manualBreakCount="1">
    <brk id="52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3"/>
  <sheetViews>
    <sheetView view="pageBreakPreview" zoomScale="75" zoomScaleSheetLayoutView="75" workbookViewId="0">
      <selection activeCell="M7" sqref="M7"/>
    </sheetView>
  </sheetViews>
  <sheetFormatPr defaultColWidth="10" defaultRowHeight="16.5"/>
  <cols>
    <col min="1" max="1" width="1.625" style="100" customWidth="1"/>
    <col min="2" max="4" width="12.125" style="100" customWidth="1"/>
    <col min="5" max="5" width="29.375" style="100" customWidth="1"/>
    <col min="6" max="6" width="24.75" style="100" bestFit="1" customWidth="1"/>
    <col min="7" max="7" width="5.25" style="100" customWidth="1"/>
    <col min="8" max="16384" width="10" style="100"/>
  </cols>
  <sheetData>
    <row r="2" spans="2:6" ht="17.25" thickBot="1">
      <c r="C2" s="101"/>
      <c r="E2" s="102"/>
    </row>
    <row r="3" spans="2:6" s="103" customFormat="1" ht="57" customHeight="1" thickTop="1" thickBot="1">
      <c r="B3" s="652" t="s">
        <v>483</v>
      </c>
      <c r="C3" s="653"/>
      <c r="D3" s="653"/>
      <c r="E3" s="653"/>
      <c r="F3" s="654"/>
    </row>
    <row r="4" spans="2:6" s="103" customFormat="1" ht="32.25" customHeight="1" thickTop="1">
      <c r="B4" s="116"/>
      <c r="C4" s="116"/>
      <c r="D4" s="116"/>
      <c r="E4" s="116"/>
      <c r="F4" s="116"/>
    </row>
    <row r="5" spans="2:6" s="103" customFormat="1" ht="26.25" customHeight="1">
      <c r="B5" s="655" t="s">
        <v>886</v>
      </c>
      <c r="C5" s="656"/>
      <c r="D5" s="656"/>
      <c r="E5" s="656"/>
      <c r="F5" s="656"/>
    </row>
    <row r="6" spans="2:6" s="103" customFormat="1" ht="15" customHeight="1">
      <c r="B6" s="104" t="s">
        <v>480</v>
      </c>
      <c r="C6" s="104"/>
      <c r="D6" s="104"/>
      <c r="E6" s="104"/>
      <c r="F6" s="104"/>
    </row>
    <row r="7" spans="2:6" s="103" customFormat="1" ht="23.25" customHeight="1">
      <c r="B7" s="105"/>
      <c r="C7" s="105"/>
      <c r="D7" s="105"/>
      <c r="E7" s="106"/>
      <c r="F7" s="107" t="s">
        <v>481</v>
      </c>
    </row>
    <row r="8" spans="2:6" s="108" customFormat="1" ht="30" customHeight="1">
      <c r="B8" s="657" t="s">
        <v>555</v>
      </c>
      <c r="C8" s="657"/>
      <c r="D8" s="657"/>
      <c r="E8" s="199" t="s">
        <v>556</v>
      </c>
      <c r="F8" s="199" t="s">
        <v>557</v>
      </c>
    </row>
    <row r="9" spans="2:6" s="108" customFormat="1" ht="30" customHeight="1">
      <c r="B9" s="651"/>
      <c r="C9" s="651"/>
      <c r="D9" s="651"/>
      <c r="E9" s="115"/>
      <c r="F9" s="115"/>
    </row>
    <row r="10" spans="2:6" s="106" customFormat="1" ht="30" customHeight="1">
      <c r="B10" s="647" t="s">
        <v>550</v>
      </c>
      <c r="C10" s="647"/>
      <c r="D10" s="647"/>
      <c r="E10" s="201">
        <v>8478428593</v>
      </c>
      <c r="F10" s="110" t="s">
        <v>480</v>
      </c>
    </row>
    <row r="11" spans="2:6" s="106" customFormat="1" ht="30" customHeight="1">
      <c r="B11" s="647" t="s">
        <v>551</v>
      </c>
      <c r="C11" s="647"/>
      <c r="D11" s="647"/>
      <c r="E11" s="201">
        <v>8931075703</v>
      </c>
      <c r="F11" s="111"/>
    </row>
    <row r="12" spans="2:6" s="106" customFormat="1" ht="30" customHeight="1">
      <c r="B12" s="647" t="s">
        <v>552</v>
      </c>
      <c r="C12" s="647"/>
      <c r="D12" s="647"/>
      <c r="E12" s="201">
        <v>325445120</v>
      </c>
      <c r="F12" s="111"/>
    </row>
    <row r="13" spans="2:6" s="106" customFormat="1" ht="30" customHeight="1">
      <c r="B13" s="647" t="s">
        <v>553</v>
      </c>
      <c r="C13" s="647"/>
      <c r="D13" s="647"/>
      <c r="E13" s="201">
        <v>466296125</v>
      </c>
      <c r="F13" s="111"/>
    </row>
    <row r="14" spans="2:6" s="106" customFormat="1" ht="30" customHeight="1">
      <c r="B14" s="647" t="s">
        <v>554</v>
      </c>
      <c r="C14" s="647"/>
      <c r="D14" s="647"/>
      <c r="E14" s="201">
        <v>1220894418</v>
      </c>
      <c r="F14" s="111"/>
    </row>
    <row r="15" spans="2:6" s="106" customFormat="1" ht="30" customHeight="1">
      <c r="B15" s="648"/>
      <c r="C15" s="649"/>
      <c r="D15" s="650"/>
      <c r="E15" s="201"/>
      <c r="F15" s="111"/>
    </row>
    <row r="16" spans="2:6" s="106" customFormat="1" ht="30" customHeight="1">
      <c r="B16" s="648"/>
      <c r="C16" s="649"/>
      <c r="D16" s="650"/>
      <c r="E16" s="201"/>
      <c r="F16" s="111"/>
    </row>
    <row r="17" spans="2:9" s="106" customFormat="1" ht="30" customHeight="1">
      <c r="B17" s="648"/>
      <c r="C17" s="649"/>
      <c r="D17" s="650"/>
      <c r="E17" s="201"/>
      <c r="F17" s="111"/>
    </row>
    <row r="18" spans="2:9" s="106" customFormat="1" ht="30" customHeight="1">
      <c r="B18" s="648"/>
      <c r="C18" s="649"/>
      <c r="D18" s="650"/>
      <c r="E18" s="201"/>
      <c r="F18" s="111"/>
    </row>
    <row r="19" spans="2:9" s="106" customFormat="1" ht="30" customHeight="1">
      <c r="B19" s="648"/>
      <c r="C19" s="649"/>
      <c r="D19" s="650"/>
      <c r="E19" s="201"/>
      <c r="F19" s="111"/>
    </row>
    <row r="20" spans="2:9" s="106" customFormat="1" ht="30" customHeight="1">
      <c r="B20" s="647"/>
      <c r="C20" s="647"/>
      <c r="D20" s="647"/>
      <c r="E20" s="200"/>
      <c r="F20" s="112"/>
    </row>
    <row r="21" spans="2:9" s="109" customFormat="1" ht="30" customHeight="1" thickBot="1">
      <c r="B21" s="658"/>
      <c r="C21" s="658"/>
      <c r="D21" s="658"/>
      <c r="E21" s="200"/>
      <c r="F21" s="113"/>
    </row>
    <row r="22" spans="2:9" s="103" customFormat="1" ht="30" customHeight="1" thickTop="1">
      <c r="B22" s="659" t="s">
        <v>558</v>
      </c>
      <c r="C22" s="659"/>
      <c r="D22" s="659"/>
      <c r="E22" s="198">
        <f>SUM(E10:E14)</f>
        <v>19422139959</v>
      </c>
      <c r="F22" s="117"/>
      <c r="H22" s="339">
        <f>'증감(골프장)'!F18</f>
        <v>19422139959</v>
      </c>
      <c r="I22" s="339">
        <f>E22-H22</f>
        <v>0</v>
      </c>
    </row>
    <row r="23" spans="2:9" s="103" customFormat="1" ht="48" customHeight="1">
      <c r="B23" s="100"/>
      <c r="C23" s="100"/>
      <c r="D23" s="100"/>
      <c r="E23" s="100"/>
      <c r="F23" s="100"/>
    </row>
  </sheetData>
  <mergeCells count="17">
    <mergeCell ref="B20:D20"/>
    <mergeCell ref="B21:D21"/>
    <mergeCell ref="B22:D22"/>
    <mergeCell ref="B19:D19"/>
    <mergeCell ref="B3:F3"/>
    <mergeCell ref="B5:F5"/>
    <mergeCell ref="B8:D8"/>
    <mergeCell ref="B10:D10"/>
    <mergeCell ref="B11:D11"/>
    <mergeCell ref="B13:D13"/>
    <mergeCell ref="B18:D18"/>
    <mergeCell ref="B14:D14"/>
    <mergeCell ref="B12:D12"/>
    <mergeCell ref="B9:D9"/>
    <mergeCell ref="B15:D15"/>
    <mergeCell ref="B16:D16"/>
    <mergeCell ref="B17:D17"/>
  </mergeCells>
  <phoneticPr fontId="5" type="noConversion"/>
  <printOptions horizontalCentered="1"/>
  <pageMargins left="0.39370078740157483" right="0.19685039370078741" top="0.98425196850393704" bottom="0.98425196850393704" header="0.51181102362204722" footer="0.51181102362204722"/>
  <pageSetup paperSize="9" scale="86" firstPageNumber="2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16</vt:i4>
      </vt:variant>
    </vt:vector>
  </HeadingPairs>
  <TitlesOfParts>
    <vt:vector size="28" baseType="lpstr">
      <vt:lpstr>토지(위원회)</vt:lpstr>
      <vt:lpstr>건물(위원회)</vt:lpstr>
      <vt:lpstr>구축물(위원회)</vt:lpstr>
      <vt:lpstr>기계장치(위원회)</vt:lpstr>
      <vt:lpstr>관계회사주식,미술작품내역서</vt:lpstr>
      <vt:lpstr>증감(골프장)</vt:lpstr>
      <vt:lpstr>토지총괄(골프장)</vt:lpstr>
      <vt:lpstr>토지(골프장)</vt:lpstr>
      <vt:lpstr>건물(골프장)</vt:lpstr>
      <vt:lpstr>기계장치(골프장)</vt:lpstr>
      <vt:lpstr>구축물(골프장)</vt:lpstr>
      <vt:lpstr>코스</vt:lpstr>
      <vt:lpstr>'건물(골프장)'!Print_Area</vt:lpstr>
      <vt:lpstr>'건물(위원회)'!Print_Area</vt:lpstr>
      <vt:lpstr>'관계회사주식,미술작품내역서'!Print_Area</vt:lpstr>
      <vt:lpstr>'구축물(골프장)'!Print_Area</vt:lpstr>
      <vt:lpstr>'구축물(위원회)'!Print_Area</vt:lpstr>
      <vt:lpstr>'기계장치(골프장)'!Print_Area</vt:lpstr>
      <vt:lpstr>'기계장치(위원회)'!Print_Area</vt:lpstr>
      <vt:lpstr>'증감(골프장)'!Print_Area</vt:lpstr>
      <vt:lpstr>코스!Print_Area</vt:lpstr>
      <vt:lpstr>'토지(골프장)'!Print_Area</vt:lpstr>
      <vt:lpstr>'토지(위원회)'!Print_Area</vt:lpstr>
      <vt:lpstr>'토지총괄(골프장)'!Print_Area</vt:lpstr>
      <vt:lpstr>'구축물(골프장)'!Print_Titles</vt:lpstr>
      <vt:lpstr>'기계장치(골프장)'!Print_Titles</vt:lpstr>
      <vt:lpstr>'기계장치(위원회)'!Print_Titles</vt:lpstr>
      <vt:lpstr>'토지(골프장)'!Print_Titles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2021-02-04T02:45:07Z</cp:lastPrinted>
  <dcterms:created xsi:type="dcterms:W3CDTF">2013-02-07T06:42:12Z</dcterms:created>
  <dcterms:modified xsi:type="dcterms:W3CDTF">2024-12-04T00:07:35Z</dcterms:modified>
</cp:coreProperties>
</file>